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60" tabRatio="777" activeTab="2"/>
  </bookViews>
  <sheets>
    <sheet name="2026_Родник" sheetId="32" r:id="rId1"/>
    <sheet name="Лайт (взрослые)" sheetId="31" r:id="rId2"/>
    <sheet name="Общетерапевтическая" sheetId="27" r:id="rId3"/>
    <sheet name="Отдыхай-ка дети" sheetId="17" r:id="rId4"/>
  </sheets>
  <externalReferences>
    <externalReference r:id="rId5"/>
    <externalReference r:id="rId6"/>
  </externalReferences>
  <definedNames>
    <definedName name="Excel_BuiltIn_Print_Area_10">#REF!</definedName>
    <definedName name="Excel_BuiltIn_Print_Area_10_1">#REF!</definedName>
    <definedName name="Excel_BuiltIn_Print_Area_10_11">#REF!</definedName>
    <definedName name="Excel_BuiltIn_Print_Area_10_15">#REF!</definedName>
    <definedName name="Excel_BuiltIn_Print_Area_10_24">#REF!</definedName>
    <definedName name="Excel_BuiltIn_Print_Area_10_26">#REF!</definedName>
    <definedName name="Excel_BuiltIn_Print_Area_10_39">NA()</definedName>
    <definedName name="Excel_BuiltIn_Print_Area_10_45">#REF!</definedName>
    <definedName name="Excel_BuiltIn_Print_Area_5">#REF!</definedName>
    <definedName name="Excel_BuiltIn_Print_Area_5_11">#REF!</definedName>
    <definedName name="Excel_BuiltIn_Print_Area_5_15">#REF!</definedName>
    <definedName name="Excel_BuiltIn_Print_Area_5_24">#REF!</definedName>
    <definedName name="Excel_BuiltIn_Print_Area_5_26">#REF!</definedName>
    <definedName name="Excel_BuiltIn_Print_Area_5_39">NA()</definedName>
    <definedName name="Excel_BuiltIn_Print_Area_5_45">#REF!</definedName>
    <definedName name="Excel_BuiltIn_Print_Area_7">#REF!</definedName>
    <definedName name="Excel_BuiltIn_Print_Area_7_11">#REF!</definedName>
    <definedName name="Excel_BuiltIn_Print_Area_7_15">#REF!</definedName>
    <definedName name="Excel_BuiltIn_Print_Area_7_24">#REF!</definedName>
    <definedName name="Excel_BuiltIn_Print_Area_7_26">#REF!</definedName>
    <definedName name="Excel_BuiltIn_Print_Area_7_39">NA()</definedName>
    <definedName name="Excel_BuiltIn_Print_Area_7_45">#REF!</definedName>
    <definedName name="Excel_BuiltIn_Print_Area_9">#REF!</definedName>
    <definedName name="Excel_BuiltIn_Print_Area_9_11">#REF!</definedName>
    <definedName name="Excel_BuiltIn_Print_Area_9_15">#REF!</definedName>
    <definedName name="Excel_BuiltIn_Print_Area_9_24">#REF!</definedName>
    <definedName name="Excel_BuiltIn_Print_Area_9_26">#REF!</definedName>
    <definedName name="Excel_BuiltIn_Print_Area_9_39">NA()</definedName>
    <definedName name="Excel_BuiltIn_Print_Area_9_45">#REF!</definedName>
    <definedName name="Excel_BuiltIn_Print_Titles_10">(#REF!,#REF!)</definedName>
    <definedName name="Excel_BuiltIn_Print_Titles_10_1">(#REF!,#REF!)</definedName>
    <definedName name="Excel_BuiltIn_Print_Titles_10_10">(#REF!,#REF!)</definedName>
    <definedName name="Excel_BuiltIn_Print_Titles_10_11">(#REF!,#REF!)</definedName>
    <definedName name="Excel_BuiltIn_Print_Titles_10_15">(#REF!,#REF!)</definedName>
    <definedName name="Excel_BuiltIn_Print_Titles_10_24">(#REF!,#REF!)</definedName>
    <definedName name="Excel_BuiltIn_Print_Titles_10_26">(#REF!,#REF!)</definedName>
    <definedName name="Excel_BuiltIn_Print_Titles_10_39">NA()</definedName>
    <definedName name="Excel_BuiltIn_Print_Titles_10_45">(#REF!,#REF!)</definedName>
    <definedName name="Excel_BuiltIn_Print_Titles_5">(#REF!,#REF!)</definedName>
    <definedName name="Excel_BuiltIn_Print_Titles_5_10">(#REF!,#REF!)</definedName>
    <definedName name="Excel_BuiltIn_Print_Titles_5_11">(#REF!,#REF!)</definedName>
    <definedName name="Excel_BuiltIn_Print_Titles_5_15">(#REF!,#REF!)</definedName>
    <definedName name="Excel_BuiltIn_Print_Titles_5_24">(#REF!,#REF!)</definedName>
    <definedName name="Excel_BuiltIn_Print_Titles_5_26">(#REF!,#REF!)</definedName>
    <definedName name="Excel_BuiltIn_Print_Titles_5_39">NA()</definedName>
    <definedName name="Excel_BuiltIn_Print_Titles_5_45">(#REF!,#REF!)</definedName>
    <definedName name="Excel_BuiltIn_Print_Titles_7">(#REF!,#REF!)</definedName>
    <definedName name="Excel_BuiltIn_Print_Titles_7_10">(#REF!,#REF!)</definedName>
    <definedName name="Excel_BuiltIn_Print_Titles_7_11">(#REF!,#REF!)</definedName>
    <definedName name="Excel_BuiltIn_Print_Titles_7_15">(#REF!,#REF!)</definedName>
    <definedName name="Excel_BuiltIn_Print_Titles_7_24">(#REF!,#REF!)</definedName>
    <definedName name="Excel_BuiltIn_Print_Titles_7_26">(#REF!,#REF!)</definedName>
    <definedName name="Excel_BuiltIn_Print_Titles_7_39">NA()</definedName>
    <definedName name="Excel_BuiltIn_Print_Titles_7_45">(#REF!,#REF!)</definedName>
    <definedName name="Excel_BuiltIn_Print_Titles_9">(#REF!,#REF!)</definedName>
    <definedName name="Excel_BuiltIn_Print_Titles_9_10">(#REF!,#REF!)</definedName>
    <definedName name="Excel_BuiltIn_Print_Titles_9_11">(#REF!,#REF!)</definedName>
    <definedName name="Excel_BuiltIn_Print_Titles_9_15">(#REF!,#REF!)</definedName>
    <definedName name="Excel_BuiltIn_Print_Titles_9_24">(#REF!,#REF!)</definedName>
    <definedName name="Excel_BuiltIn_Print_Titles_9_26">(#REF!,#REF!)</definedName>
    <definedName name="Excel_BuiltIn_Print_Titles_9_39">NA()</definedName>
    <definedName name="Excel_BuiltIn_Print_Titles_9_45">(#REF!,#REF!)</definedName>
    <definedName name="ГруппыОС">[1]Б_ОС!$C$5:$C$18</definedName>
    <definedName name="Источник">[1]Б_ОС!$E$18:$E$19</definedName>
    <definedName name="категории2012">#REF!</definedName>
    <definedName name="КатегорияАСБ">#REF!</definedName>
    <definedName name="КатегорияЛПУ">#REF!</definedName>
    <definedName name="спрЦФО">[2]справочники!$B$4:$B$33</definedName>
    <definedName name="статусд">#REF!</definedName>
    <definedName name="флаг1">[1]Б_ОС!$AP$2:$AP$3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<sst xmlns="http://schemas.openxmlformats.org/spreadsheetml/2006/main" count="289" uniqueCount="136">
  <si>
    <r>
      <rPr>
        <b/>
        <sz val="12"/>
        <color indexed="10"/>
        <rFont val="Cambria"/>
        <charset val="204"/>
      </rPr>
      <t xml:space="preserve">Цены на санаторно-курортные услуги </t>
    </r>
    <r>
      <rPr>
        <b/>
        <sz val="12"/>
        <color indexed="8"/>
        <rFont val="Cambria"/>
        <charset val="204"/>
      </rPr>
      <t xml:space="preserve"> в </t>
    </r>
    <r>
      <rPr>
        <b/>
        <sz val="12"/>
        <rFont val="Cambria"/>
        <charset val="204"/>
      </rPr>
      <t xml:space="preserve">санаторий "Родник" </t>
    </r>
    <r>
      <rPr>
        <b/>
        <sz val="12"/>
        <color indexed="10"/>
        <rFont val="Cambria"/>
        <charset val="204"/>
      </rPr>
      <t xml:space="preserve">на 2026-2027гг. </t>
    </r>
  </si>
  <si>
    <t>Период</t>
  </si>
  <si>
    <t xml:space="preserve">с 13.01.2026 по 15.03.2026 </t>
  </si>
  <si>
    <t>с 16.03.2026 по 11.05.2026</t>
  </si>
  <si>
    <t>с 12.05.2026 по 30.08.2026</t>
  </si>
  <si>
    <t>с 31.08.2026 по 22.11.2026</t>
  </si>
  <si>
    <t>с 23.11.2026 по 14.03.2027</t>
  </si>
  <si>
    <t>Программа лечения</t>
  </si>
  <si>
    <t>Общетерапевтическая*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</si>
  <si>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</si>
  <si>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</si>
  <si>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</si>
  <si>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</si>
  <si>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</si>
  <si>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</si>
  <si>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 от 4 до 14 лет</t>
  </si>
  <si>
    <t>Доп. место на ребенка   от 4 до 14 лет</t>
  </si>
  <si>
    <t>Л2м3кВ</t>
  </si>
  <si>
    <t>ЛЮКС</t>
  </si>
  <si>
    <t xml:space="preserve"> 2-местн 3-комн люкс корп лит.В</t>
  </si>
  <si>
    <t>Л2м3к2</t>
  </si>
  <si>
    <t>2-местн 3-комн люкс 2 корп</t>
  </si>
  <si>
    <t>Л2м2к2</t>
  </si>
  <si>
    <t xml:space="preserve">2-местн. 2-комн.люкс корпус № 2 </t>
  </si>
  <si>
    <t>Л2м2к7</t>
  </si>
  <si>
    <t xml:space="preserve">2-местн. 2-комн.люкс корпус № 7 </t>
  </si>
  <si>
    <t>Л2м2кВ</t>
  </si>
  <si>
    <t>2-местн. 2-комн. люкс корп. лит. В</t>
  </si>
  <si>
    <t>ДС2м2кВ</t>
  </si>
  <si>
    <t>ДЖУНИОР СЮИТ</t>
  </si>
  <si>
    <t>2-местн 2-комн. джуниор сюит корп лит.В</t>
  </si>
  <si>
    <t>1К2м2кБ</t>
  </si>
  <si>
    <t>1 Категория</t>
  </si>
  <si>
    <t>2-местн 2-комн 1 категории корп лит.Б</t>
  </si>
  <si>
    <t>1К2м2к4</t>
  </si>
  <si>
    <t>2-местн 2-комн 1 категории 4 корп</t>
  </si>
  <si>
    <t>1К2м2к10А</t>
  </si>
  <si>
    <t>2-местн 2-комн 1 категории корп10 лит.А</t>
  </si>
  <si>
    <t>1К1м1кБ</t>
  </si>
  <si>
    <t>1-местн. 1-комн. 1 категории корп лит. Б</t>
  </si>
  <si>
    <t>1К1м1кБб</t>
  </si>
  <si>
    <t xml:space="preserve">1-местн. 1-комн. 1 категории с балконом корп лит. Б </t>
  </si>
  <si>
    <t>1К2м2к3</t>
  </si>
  <si>
    <t>2-местн 2-комн 1 категории 3 корп</t>
  </si>
  <si>
    <t>1К1м1к4</t>
  </si>
  <si>
    <t>1-местн. 1-комн. 1 категории корпус № 4</t>
  </si>
  <si>
    <t>1К1м1к10А</t>
  </si>
  <si>
    <t>1-местн. 1-комн. 1 категории корп. 10 лит. А</t>
  </si>
  <si>
    <t>1К2м1кБ</t>
  </si>
  <si>
    <t>2-местн.1-комн. 1 категории корп. лит. Б</t>
  </si>
  <si>
    <t>1К2м1кБб</t>
  </si>
  <si>
    <t xml:space="preserve">2-местн.1-комн. 1 категории с балконом корп. лит. Б </t>
  </si>
  <si>
    <t>1К2м1к10А</t>
  </si>
  <si>
    <t>2-местн. 1-комн. 1 категории корп.10 лит. А</t>
  </si>
  <si>
    <t>2К1м1кБ</t>
  </si>
  <si>
    <t>2 Категория</t>
  </si>
  <si>
    <t>1-местн. 1-комн. 2 категории корп. лит.Б</t>
  </si>
  <si>
    <t>2К1м1к4</t>
  </si>
  <si>
    <t>1-местн. 1-комн. 2 категории корпус №  4</t>
  </si>
  <si>
    <t>2К2м1к10А</t>
  </si>
  <si>
    <t>2-местн. 1-комн. 2 категории корп.10 лит. А</t>
  </si>
  <si>
    <t>Стоимость указана на человека в сутки в рублях</t>
  </si>
  <si>
    <r>
      <rPr>
        <sz val="10"/>
        <color rgb="FFFF0000"/>
        <rFont val="Cambria"/>
        <charset val="204"/>
        <scheme val="major"/>
      </rPr>
      <t>*</t>
    </r>
    <r>
      <rPr>
        <sz val="10"/>
        <color indexed="8"/>
        <rFont val="Cambria"/>
        <charset val="204"/>
        <scheme val="major"/>
      </rPr>
      <t>цены действительны при заезде от 10 суток</t>
    </r>
  </si>
  <si>
    <r>
      <rPr>
        <b/>
        <i/>
        <sz val="10"/>
        <color indexed="8"/>
        <rFont val="Cambria"/>
        <charset val="204"/>
        <scheme val="major"/>
      </rPr>
      <t>В стоимость включено:</t>
    </r>
    <r>
      <rPr>
        <i/>
        <sz val="10"/>
        <color indexed="8"/>
        <rFont val="Cambria"/>
        <charset val="204"/>
        <scheme val="major"/>
      </rPr>
      <t xml:space="preserve"> </t>
    </r>
    <r>
      <rPr>
        <sz val="10"/>
        <color indexed="8"/>
        <rFont val="Cambria"/>
        <charset val="204"/>
        <scheme val="major"/>
      </rPr>
      <t>проживание, 3-х разовое питание, лечение по назначению врача.</t>
    </r>
  </si>
  <si>
    <t>Дети принимаются с 4-х лет (с лечением), с 2-х лет - без оформления, под ответственность родителей.</t>
  </si>
  <si>
    <t>Отдыхай-ка детская*</t>
  </si>
  <si>
    <r>
      <rPr>
        <sz val="10"/>
        <color rgb="FFFF0000"/>
        <rFont val="Cambria"/>
        <charset val="204"/>
        <scheme val="major"/>
      </rPr>
      <t>*</t>
    </r>
    <r>
      <rPr>
        <sz val="10"/>
        <color indexed="8"/>
        <rFont val="Cambria"/>
        <charset val="204"/>
        <scheme val="major"/>
      </rPr>
      <t>цены действительны при заезде от 7 суток</t>
    </r>
  </si>
  <si>
    <r>
      <rPr>
        <b/>
        <i/>
        <sz val="10"/>
        <color indexed="8"/>
        <rFont val="Cambria"/>
        <charset val="204"/>
        <scheme val="major"/>
      </rPr>
      <t>В стоимость включено:</t>
    </r>
    <r>
      <rPr>
        <i/>
        <sz val="10"/>
        <color indexed="8"/>
        <rFont val="Cambria"/>
        <charset val="204"/>
        <scheme val="major"/>
      </rPr>
      <t xml:space="preserve"> </t>
    </r>
    <r>
      <rPr>
        <sz val="10"/>
        <color indexed="8"/>
        <rFont val="Cambria"/>
        <charset val="204"/>
        <scheme val="major"/>
      </rPr>
      <t>проживание, 3-х разовое питание, лечение по назначению врача по программе.</t>
    </r>
  </si>
  <si>
    <t xml:space="preserve">Программа лечения </t>
  </si>
  <si>
    <t>ЛАЙТ для взрослых (от 5 до 9  дней включительно)</t>
  </si>
  <si>
    <t>ЛПУП Санаторий "РОДНИК"</t>
  </si>
  <si>
    <t>Периодичность оказания</t>
  </si>
  <si>
    <t>Кол-во процедур</t>
  </si>
  <si>
    <t>Прием врача-терапевта амбулаторный лечебно-диагностический первичный</t>
  </si>
  <si>
    <t>на период путевки</t>
  </si>
  <si>
    <t>Прием врача-терапевта амбулаторный лечебно-диагностический повторный</t>
  </si>
  <si>
    <t>Прием врача-дерматовенеролога амбулаторный лечебно-диагностический первичный</t>
  </si>
  <si>
    <t>ЛФК (групповое занятие)</t>
  </si>
  <si>
    <t>в день</t>
  </si>
  <si>
    <t>ЛФК в плавательном бассейне (групповое занятие)</t>
  </si>
  <si>
    <t>Механотерапия (групповое занятие) 1 занятие</t>
  </si>
  <si>
    <t>Коктейль кислородный (1 порция) или фиточай (1 порция)</t>
  </si>
  <si>
    <t>Фитоаэроионотерапия</t>
  </si>
  <si>
    <t>Питьевое лечение минеральной водой</t>
  </si>
  <si>
    <t>Утренняя гимнастика</t>
  </si>
  <si>
    <t>ежедневно</t>
  </si>
  <si>
    <t>Диетотерапия</t>
  </si>
  <si>
    <t>Климатолечение</t>
  </si>
  <si>
    <t>Лечение по данной путевке от 5 до 9 дней включительно пребывания в санатории.</t>
  </si>
  <si>
    <t>Возврат стоимости путевки за досрочный отъезд на данную программу</t>
  </si>
  <si>
    <t>не распространяется.</t>
  </si>
  <si>
    <t>Наличие санаторно-курортной карты обязательно.</t>
  </si>
  <si>
    <t>П Е Р Е Ч Е Н Ь</t>
  </si>
  <si>
    <t xml:space="preserve">бальнеотерапевтических процедур и обследований </t>
  </si>
  <si>
    <t>по стандартной "Общетерапевтической" программе</t>
  </si>
  <si>
    <t>№     п/п</t>
  </si>
  <si>
    <t xml:space="preserve">          Наименование</t>
  </si>
  <si>
    <t>Кол-во процедур на дней:</t>
  </si>
  <si>
    <t>Прием врача-терапевта</t>
  </si>
  <si>
    <t>Прием врача-терапевта повторный</t>
  </si>
  <si>
    <t>Ванны радоновые или</t>
  </si>
  <si>
    <t>Ванны лечебные на базе санатория или</t>
  </si>
  <si>
    <t>Ванны лечебные в сочетании с грязелечением (через день)</t>
  </si>
  <si>
    <t>4/3</t>
  </si>
  <si>
    <t>4/4</t>
  </si>
  <si>
    <t>5/5</t>
  </si>
  <si>
    <t>7/7</t>
  </si>
  <si>
    <t>8/8</t>
  </si>
  <si>
    <t>Аппаратная физиотерапия</t>
  </si>
  <si>
    <t>ЛФК  в зале или в плавательном бассейне</t>
  </si>
  <si>
    <t>Ручной массаж  (1,5 ед.) (через день) или Душ-массаж подводный (через день) или Гидропатия (через день)</t>
  </si>
  <si>
    <t>Физиотерапия в урологии, проктологии, гинекологии, ортопедии, аллергологии-иммунологии, стоматологии</t>
  </si>
  <si>
    <t>5</t>
  </si>
  <si>
    <t>8</t>
  </si>
  <si>
    <t>Аутогенная тренировка (индивидуальное занятие)</t>
  </si>
  <si>
    <t>Занятия в тренажерном зале или механотерапия</t>
  </si>
  <si>
    <t>Терренкур</t>
  </si>
  <si>
    <t>ЭКГ</t>
  </si>
  <si>
    <t>Клинический анализ крови</t>
  </si>
  <si>
    <t>Общий анализ мочи</t>
  </si>
  <si>
    <t>Прием врача-узкого специалиста</t>
  </si>
  <si>
    <t>до 2</t>
  </si>
  <si>
    <t>до 3</t>
  </si>
  <si>
    <t>до 4</t>
  </si>
  <si>
    <t>до 5</t>
  </si>
  <si>
    <t>УЗИ</t>
  </si>
  <si>
    <t>За дополнительную плату, согласно действующему прейскуранту,</t>
  </si>
  <si>
    <t>предоставляются процедуры, не входящие в Программу лечения.</t>
  </si>
  <si>
    <t>бальнеотерапевтических процедур</t>
  </si>
  <si>
    <t>по программе лечения "Отдыхай-ка" (детская)</t>
  </si>
  <si>
    <t>14 дней</t>
  </si>
  <si>
    <t>кол-во процедур</t>
  </si>
  <si>
    <t>Лечение</t>
  </si>
  <si>
    <t>ЛФК  в зале или в плавательном бассейне (c 7 лет)только в сопровождении родителей</t>
  </si>
  <si>
    <t>Оказание экстренной медицинской помощи</t>
  </si>
  <si>
    <t>при необходимости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</si>
</sst>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$-419]General"/>
    <numFmt numFmtId="181" formatCode="#\ ##0.00\ [$руб.-419];[Red]\-#\ ##0.00\ [$руб.-419]"/>
    <numFmt numFmtId="182" formatCode="#\ ##0.00&quot; &quot;[$руб.-419];[Red]&quot;-&quot;#\ ##0.00&quot; &quot;[$руб.-419]"/>
    <numFmt numFmtId="183" formatCode="_-* #\ ##0_р_._-;\-* #\ ##0_р_._-;_-* \-_р_._-;_-@_-"/>
    <numFmt numFmtId="184" formatCode="_-* #\ ##0_р_._-;\-* #\ ##0_р_._-;_-* &quot;-&quot;_р_._-;_-@_-"/>
    <numFmt numFmtId="185" formatCode="_-* #\ ##0.00_р_._-;\-* #\ ##0.00_р_._-;_-* &quot;-&quot;??_р_._-;_-@_-"/>
    <numFmt numFmtId="186" formatCode="_-* #\ ##0.00_р_._-;\-* #\ ##0.00_р_._-;_-* \-??_р_._-;_-@_-"/>
    <numFmt numFmtId="187" formatCode="#\ ##0;[Red]#\ ##0"/>
  </numFmts>
  <fonts count="106">
    <font>
      <sz val="11"/>
      <color theme="1"/>
      <name val="Calibri"/>
      <charset val="204"/>
      <scheme val="minor"/>
    </font>
    <font>
      <sz val="12"/>
      <name val="Calibri"/>
      <charset val="204"/>
      <scheme val="minor"/>
    </font>
    <font>
      <sz val="11"/>
      <name val="Calibri"/>
      <charset val="204"/>
      <scheme val="minor"/>
    </font>
    <font>
      <sz val="10"/>
      <name val="Calibri"/>
      <charset val="204"/>
      <scheme val="minor"/>
    </font>
    <font>
      <b/>
      <sz val="12"/>
      <color rgb="FFFF0000"/>
      <name val="Calibri"/>
      <charset val="204"/>
      <scheme val="minor"/>
    </font>
    <font>
      <b/>
      <sz val="16"/>
      <color theme="1"/>
      <name val="Calibri"/>
      <charset val="204"/>
      <scheme val="minor"/>
    </font>
    <font>
      <b/>
      <sz val="14"/>
      <color rgb="FFFF0000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4"/>
      <color theme="3" tint="-0.249977111117893"/>
      <name val="Calibri"/>
      <charset val="204"/>
      <scheme val="minor"/>
    </font>
    <font>
      <b/>
      <sz val="12"/>
      <color theme="1"/>
      <name val="Cambria"/>
      <charset val="204"/>
    </font>
    <font>
      <b/>
      <sz val="10"/>
      <color theme="1"/>
      <name val="Cambria"/>
      <charset val="204"/>
      <scheme val="major"/>
    </font>
    <font>
      <b/>
      <sz val="10"/>
      <color rgb="FFFF0000"/>
      <name val="Cambria"/>
      <charset val="204"/>
      <scheme val="major"/>
    </font>
    <font>
      <sz val="10"/>
      <color theme="1"/>
      <name val="Cambria"/>
      <charset val="204"/>
      <scheme val="major"/>
    </font>
    <font>
      <i/>
      <sz val="10"/>
      <color theme="1"/>
      <name val="Cambria"/>
      <charset val="204"/>
      <scheme val="major"/>
    </font>
    <font>
      <sz val="10"/>
      <name val="Cambria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  <font>
      <sz val="10"/>
      <color theme="1"/>
      <name val="Arial Cyr"/>
      <charset val="204"/>
    </font>
    <font>
      <sz val="11"/>
      <color theme="1"/>
      <name val="Calibri"/>
      <charset val="204"/>
    </font>
    <font>
      <sz val="11"/>
      <color indexed="9"/>
      <name val="Calibri"/>
      <charset val="204"/>
    </font>
    <font>
      <sz val="10"/>
      <color theme="0"/>
      <name val="Arial Cyr"/>
      <charset val="204"/>
    </font>
    <font>
      <sz val="11"/>
      <color theme="0"/>
      <name val="Calibri"/>
      <charset val="204"/>
      <scheme val="minor"/>
    </font>
    <font>
      <sz val="11"/>
      <color indexed="20"/>
      <name val="Calibri"/>
      <charset val="204"/>
    </font>
    <font>
      <b/>
      <sz val="11"/>
      <color indexed="52"/>
      <name val="Calibri"/>
      <charset val="204"/>
    </font>
    <font>
      <b/>
      <sz val="11"/>
      <color indexed="9"/>
      <name val="Calibri"/>
      <charset val="204"/>
    </font>
    <font>
      <sz val="10"/>
      <name val="Arial Cyr"/>
      <charset val="204"/>
    </font>
    <font>
      <i/>
      <sz val="11"/>
      <color indexed="23"/>
      <name val="Calibri"/>
      <charset val="204"/>
    </font>
    <font>
      <sz val="11"/>
      <color indexed="17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i/>
      <sz val="16"/>
      <color indexed="8"/>
      <name val="Arial"/>
      <charset val="204"/>
    </font>
    <font>
      <b/>
      <i/>
      <sz val="16"/>
      <color indexed="8"/>
      <name val="Calibri"/>
      <charset val="204"/>
    </font>
    <font>
      <sz val="11"/>
      <color indexed="62"/>
      <name val="Calibri"/>
      <charset val="204"/>
    </font>
    <font>
      <sz val="11"/>
      <color indexed="52"/>
      <name val="Calibri"/>
      <charset val="204"/>
    </font>
    <font>
      <sz val="11"/>
      <color indexed="60"/>
      <name val="Calibri"/>
      <charset val="204"/>
    </font>
    <font>
      <b/>
      <sz val="11"/>
      <color indexed="63"/>
      <name val="Calibri"/>
      <charset val="204"/>
    </font>
    <font>
      <b/>
      <i/>
      <u/>
      <sz val="11"/>
      <color indexed="8"/>
      <name val="Calibri"/>
      <charset val="204"/>
    </font>
    <font>
      <b/>
      <i/>
      <u/>
      <sz val="11"/>
      <color indexed="8"/>
      <name val="Arial"/>
      <charset val="204"/>
    </font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9"/>
      <color indexed="8"/>
      <name val="Arial"/>
      <charset val="204"/>
    </font>
    <font>
      <sz val="11"/>
      <color indexed="55"/>
      <name val="Calibri"/>
      <charset val="204"/>
    </font>
    <font>
      <b/>
      <sz val="18"/>
      <color indexed="56"/>
      <name val="Cambria"/>
      <charset val="204"/>
    </font>
    <font>
      <b/>
      <sz val="11"/>
      <color indexed="8"/>
      <name val="Calibri"/>
      <charset val="204"/>
    </font>
    <font>
      <sz val="11"/>
      <color indexed="10"/>
      <name val="Calibri"/>
      <charset val="204"/>
    </font>
    <font>
      <sz val="10"/>
      <color indexed="62"/>
      <name val="Arial Cyr"/>
      <charset val="204"/>
    </font>
    <font>
      <b/>
      <sz val="10"/>
      <color rgb="FF3F3F3F"/>
      <name val="Arial Cyr"/>
      <charset val="204"/>
    </font>
    <font>
      <b/>
      <sz val="11"/>
      <color rgb="FF3F3F3F"/>
      <name val="Calibri"/>
      <charset val="204"/>
      <scheme val="minor"/>
    </font>
    <font>
      <b/>
      <sz val="10"/>
      <color rgb="FFFA7D00"/>
      <name val="Arial Cyr"/>
      <charset val="204"/>
    </font>
    <font>
      <b/>
      <sz val="11"/>
      <color rgb="FFFA7D00"/>
      <name val="Calibri"/>
      <charset val="204"/>
      <scheme val="minor"/>
    </font>
    <font>
      <u/>
      <sz val="10"/>
      <color indexed="12"/>
      <name val="Arial"/>
      <charset val="204"/>
    </font>
    <font>
      <b/>
      <sz val="15"/>
      <color theme="3"/>
      <name val="Arial Cyr"/>
      <charset val="204"/>
    </font>
    <font>
      <b/>
      <sz val="15"/>
      <color theme="3"/>
      <name val="Calibri"/>
      <charset val="204"/>
      <scheme val="minor"/>
    </font>
    <font>
      <b/>
      <sz val="13"/>
      <color theme="3"/>
      <name val="Arial Cyr"/>
      <charset val="204"/>
    </font>
    <font>
      <b/>
      <sz val="13"/>
      <color theme="3"/>
      <name val="Calibri"/>
      <charset val="204"/>
      <scheme val="minor"/>
    </font>
    <font>
      <b/>
      <sz val="11"/>
      <color theme="3"/>
      <name val="Arial Cyr"/>
      <charset val="204"/>
    </font>
    <font>
      <b/>
      <sz val="11"/>
      <color theme="3"/>
      <name val="Calibri"/>
      <charset val="204"/>
      <scheme val="minor"/>
    </font>
    <font>
      <sz val="10"/>
      <name val="Arial"/>
      <charset val="204"/>
    </font>
    <font>
      <b/>
      <sz val="10"/>
      <color theme="1"/>
      <name val="Arial Cyr"/>
      <charset val="204"/>
    </font>
    <font>
      <b/>
      <sz val="11"/>
      <color theme="1"/>
      <name val="Calibri"/>
      <charset val="204"/>
      <scheme val="minor"/>
    </font>
    <font>
      <b/>
      <sz val="10"/>
      <color theme="0"/>
      <name val="Arial Cyr"/>
      <charset val="204"/>
    </font>
    <font>
      <b/>
      <sz val="11"/>
      <color theme="0"/>
      <name val="Calibri"/>
      <charset val="204"/>
      <scheme val="minor"/>
    </font>
    <font>
      <b/>
      <sz val="18"/>
      <color indexed="56"/>
      <name val="Cambria"/>
      <charset val="204"/>
    </font>
    <font>
      <sz val="10"/>
      <color rgb="FF9C6500"/>
      <name val="Arial Cyr"/>
      <charset val="204"/>
    </font>
    <font>
      <sz val="11"/>
      <color rgb="FF9C6500"/>
      <name val="Calibri"/>
      <charset val="204"/>
      <scheme val="minor"/>
    </font>
    <font>
      <sz val="10"/>
      <name val="Arial Cyr"/>
      <charset val="204"/>
    </font>
    <font>
      <sz val="8"/>
      <name val="Arial"/>
      <charset val="20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rgb="FF9C0006"/>
      <name val="Arial Cyr"/>
      <charset val="204"/>
    </font>
    <font>
      <sz val="11"/>
      <color rgb="FF9C0006"/>
      <name val="Calibri"/>
      <charset val="204"/>
      <scheme val="minor"/>
    </font>
    <font>
      <i/>
      <sz val="10"/>
      <color rgb="FF7F7F7F"/>
      <name val="Arial Cyr"/>
      <charset val="204"/>
    </font>
    <font>
      <i/>
      <sz val="11"/>
      <color rgb="FF7F7F7F"/>
      <name val="Calibri"/>
      <charset val="204"/>
      <scheme val="minor"/>
    </font>
    <font>
      <sz val="10"/>
      <color rgb="FFFA7D00"/>
      <name val="Arial Cyr"/>
      <charset val="204"/>
    </font>
    <font>
      <sz val="11"/>
      <color rgb="FFFA7D00"/>
      <name val="Calibri"/>
      <charset val="204"/>
      <scheme val="minor"/>
    </font>
    <font>
      <sz val="10"/>
      <color rgb="FFFF0000"/>
      <name val="Arial Cyr"/>
      <charset val="204"/>
    </font>
    <font>
      <sz val="11"/>
      <color rgb="FFFF0000"/>
      <name val="Calibri"/>
      <charset val="204"/>
      <scheme val="minor"/>
    </font>
    <font>
      <sz val="10"/>
      <color rgb="FF006100"/>
      <name val="Arial Cyr"/>
      <charset val="204"/>
    </font>
    <font>
      <sz val="11"/>
      <color rgb="FF006100"/>
      <name val="Calibri"/>
      <charset val="204"/>
      <scheme val="minor"/>
    </font>
    <font>
      <sz val="10"/>
      <color rgb="FFFF0000"/>
      <name val="Cambria"/>
      <charset val="204"/>
      <scheme val="major"/>
    </font>
    <font>
      <sz val="10"/>
      <color indexed="8"/>
      <name val="Cambria"/>
      <charset val="204"/>
      <scheme val="major"/>
    </font>
    <font>
      <b/>
      <i/>
      <sz val="10"/>
      <color indexed="8"/>
      <name val="Cambria"/>
      <charset val="204"/>
      <scheme val="major"/>
    </font>
    <font>
      <i/>
      <sz val="10"/>
      <color indexed="8"/>
      <name val="Cambria"/>
      <charset val="204"/>
      <scheme val="major"/>
    </font>
    <font>
      <b/>
      <sz val="12"/>
      <color indexed="10"/>
      <name val="Cambria"/>
      <charset val="204"/>
    </font>
    <font>
      <b/>
      <sz val="12"/>
      <color indexed="8"/>
      <name val="Cambria"/>
      <charset val="204"/>
    </font>
    <font>
      <b/>
      <sz val="12"/>
      <name val="Cambria"/>
      <charset val="204"/>
    </font>
  </fonts>
  <fills count="124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41"/>
      </patternFill>
    </fill>
    <fill>
      <patternFill patternType="solid">
        <fgColor indexed="2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indexed="13"/>
      </patternFill>
    </fill>
    <fill>
      <patternFill patternType="solid">
        <fgColor indexed="44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29"/>
      </patternFill>
    </fill>
    <fill>
      <patternFill patternType="solid">
        <fgColor indexed="11"/>
        <bgColor indexed="11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  <bgColor indexed="38"/>
      </patternFill>
    </fill>
    <fill>
      <patternFill patternType="solid">
        <fgColor indexed="36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64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1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rgb="FFDEE1D9"/>
        <bgColor indexed="64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22"/>
      </patternFill>
    </fill>
    <fill>
      <patternFill patternType="solid">
        <fgColor rgb="FFF2F2F2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medium">
        <color theme="4" tint="0.399975585192419"/>
      </bottom>
      <diagonal/>
    </border>
  </borders>
  <cellStyleXfs count="309">
    <xf numFmtId="0" fontId="0" fillId="0" borderId="0"/>
    <xf numFmtId="176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3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9" applyNumberFormat="0" applyFill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3" fillId="0" borderId="4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41" applyNumberFormat="0" applyAlignment="0" applyProtection="0">
      <alignment vertical="center"/>
    </xf>
    <xf numFmtId="0" fontId="25" fillId="6" borderId="42" applyNumberFormat="0" applyAlignment="0" applyProtection="0">
      <alignment vertical="center"/>
    </xf>
    <xf numFmtId="0" fontId="26" fillId="6" borderId="41" applyNumberFormat="0" applyAlignment="0" applyProtection="0">
      <alignment vertical="center"/>
    </xf>
    <xf numFmtId="0" fontId="27" fillId="7" borderId="43" applyNumberFormat="0" applyAlignment="0" applyProtection="0">
      <alignment vertical="center"/>
    </xf>
    <xf numFmtId="0" fontId="28" fillId="0" borderId="44" applyNumberFormat="0" applyFill="0" applyAlignment="0" applyProtection="0">
      <alignment vertical="center"/>
    </xf>
    <xf numFmtId="0" fontId="29" fillId="0" borderId="4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180" fontId="35" fillId="47" borderId="0"/>
    <xf numFmtId="0" fontId="35" fillId="36" borderId="0"/>
    <xf numFmtId="0" fontId="36" fillId="12" borderId="0" applyNumberFormat="0" applyBorder="0" applyAlignment="0" applyProtection="0"/>
    <xf numFmtId="0" fontId="0" fillId="12" borderId="0" applyNumberFormat="0" applyBorder="0" applyAlignment="0" applyProtection="0"/>
    <xf numFmtId="0" fontId="35" fillId="48" borderId="0" applyNumberFormat="0" applyBorder="0" applyAlignment="0" applyProtection="0"/>
    <xf numFmtId="180" fontId="35" fillId="49" borderId="0"/>
    <xf numFmtId="0" fontId="35" fillId="38" borderId="0"/>
    <xf numFmtId="0" fontId="36" fillId="16" borderId="0" applyNumberFormat="0" applyBorder="0" applyAlignment="0" applyProtection="0"/>
    <xf numFmtId="0" fontId="0" fillId="16" borderId="0" applyNumberFormat="0" applyBorder="0" applyAlignment="0" applyProtection="0"/>
    <xf numFmtId="180" fontId="35" fillId="50" borderId="0"/>
    <xf numFmtId="0" fontId="35" fillId="40" borderId="0"/>
    <xf numFmtId="0" fontId="36" fillId="20" borderId="0" applyNumberFormat="0" applyBorder="0" applyAlignment="0" applyProtection="0"/>
    <xf numFmtId="0" fontId="0" fillId="20" borderId="0" applyNumberFormat="0" applyBorder="0" applyAlignment="0" applyProtection="0"/>
    <xf numFmtId="180" fontId="35" fillId="51" borderId="0"/>
    <xf numFmtId="0" fontId="35" fillId="52" borderId="0" applyNumberFormat="0" applyBorder="0" applyAlignment="0" applyProtection="0"/>
    <xf numFmtId="0" fontId="35" fillId="42" borderId="0"/>
    <xf numFmtId="0" fontId="36" fillId="24" borderId="0" applyNumberFormat="0" applyBorder="0" applyAlignment="0" applyProtection="0"/>
    <xf numFmtId="0" fontId="0" fillId="24" borderId="0" applyNumberFormat="0" applyBorder="0" applyAlignment="0" applyProtection="0"/>
    <xf numFmtId="180" fontId="35" fillId="53" borderId="0"/>
    <xf numFmtId="0" fontId="35" fillId="54" borderId="0" applyNumberFormat="0" applyBorder="0" applyAlignment="0" applyProtection="0"/>
    <xf numFmtId="0" fontId="35" fillId="44" borderId="0"/>
    <xf numFmtId="0" fontId="36" fillId="28" borderId="0" applyNumberFormat="0" applyBorder="0" applyAlignment="0" applyProtection="0"/>
    <xf numFmtId="0" fontId="0" fillId="28" borderId="0" applyNumberFormat="0" applyBorder="0" applyAlignment="0" applyProtection="0"/>
    <xf numFmtId="180" fontId="35" fillId="55" borderId="0"/>
    <xf numFmtId="0" fontId="35" fillId="46" borderId="0"/>
    <xf numFmtId="0" fontId="36" fillId="32" borderId="0" applyNumberFormat="0" applyBorder="0" applyAlignment="0" applyProtection="0"/>
    <xf numFmtId="0" fontId="0" fillId="32" borderId="0" applyNumberFormat="0" applyBorder="0" applyAlignment="0" applyProtection="0"/>
    <xf numFmtId="0" fontId="35" fillId="56" borderId="0" applyNumberFormat="0" applyBorder="0" applyAlignment="0" applyProtection="0"/>
    <xf numFmtId="0" fontId="35" fillId="57" borderId="0" applyNumberFormat="0" applyBorder="0" applyAlignment="0" applyProtection="0"/>
    <xf numFmtId="0" fontId="35" fillId="58" borderId="0" applyNumberFormat="0" applyBorder="0" applyAlignment="0" applyProtection="0"/>
    <xf numFmtId="0" fontId="35" fillId="59" borderId="0" applyNumberFormat="0" applyBorder="0" applyAlignment="0" applyProtection="0"/>
    <xf numFmtId="0" fontId="35" fillId="60" borderId="0" applyNumberFormat="0" applyBorder="0" applyAlignment="0" applyProtection="0"/>
    <xf numFmtId="0" fontId="35" fillId="61" borderId="0" applyNumberFormat="0" applyBorder="0" applyAlignment="0" applyProtection="0"/>
    <xf numFmtId="0" fontId="35" fillId="62" borderId="0" applyNumberFormat="0" applyBorder="0" applyAlignment="0" applyProtection="0"/>
    <xf numFmtId="0" fontId="35" fillId="63" borderId="0" applyNumberFormat="0" applyBorder="0" applyAlignment="0" applyProtection="0"/>
    <xf numFmtId="0" fontId="35" fillId="64" borderId="0" applyNumberFormat="0" applyBorder="0" applyAlignment="0" applyProtection="0"/>
    <xf numFmtId="180" fontId="35" fillId="65" borderId="0"/>
    <xf numFmtId="0" fontId="35" fillId="66" borderId="0" applyNumberFormat="0" applyBorder="0" applyAlignment="0" applyProtection="0"/>
    <xf numFmtId="0" fontId="35" fillId="58" borderId="0"/>
    <xf numFmtId="0" fontId="36" fillId="13" borderId="0" applyNumberFormat="0" applyBorder="0" applyAlignment="0" applyProtection="0"/>
    <xf numFmtId="0" fontId="0" fillId="13" borderId="0" applyNumberFormat="0" applyBorder="0" applyAlignment="0" applyProtection="0"/>
    <xf numFmtId="180" fontId="35" fillId="67" borderId="0"/>
    <xf numFmtId="0" fontId="35" fillId="60" borderId="0"/>
    <xf numFmtId="0" fontId="36" fillId="17" borderId="0" applyNumberFormat="0" applyBorder="0" applyAlignment="0" applyProtection="0"/>
    <xf numFmtId="0" fontId="0" fillId="17" borderId="0" applyNumberFormat="0" applyBorder="0" applyAlignment="0" applyProtection="0"/>
    <xf numFmtId="180" fontId="35" fillId="68" borderId="0"/>
    <xf numFmtId="0" fontId="35" fillId="62" borderId="0"/>
    <xf numFmtId="0" fontId="36" fillId="21" borderId="0" applyNumberFormat="0" applyBorder="0" applyAlignment="0" applyProtection="0"/>
    <xf numFmtId="0" fontId="0" fillId="21" borderId="0" applyNumberFormat="0" applyBorder="0" applyAlignment="0" applyProtection="0"/>
    <xf numFmtId="0" fontId="35" fillId="0" borderId="0"/>
    <xf numFmtId="0" fontId="37" fillId="0" borderId="0"/>
    <xf numFmtId="0" fontId="36" fillId="25" borderId="0" applyNumberFormat="0" applyBorder="0" applyAlignment="0" applyProtection="0"/>
    <xf numFmtId="0" fontId="0" fillId="25" borderId="0" applyNumberFormat="0" applyBorder="0" applyAlignment="0" applyProtection="0"/>
    <xf numFmtId="0" fontId="36" fillId="29" borderId="0" applyNumberFormat="0" applyBorder="0" applyAlignment="0" applyProtection="0"/>
    <xf numFmtId="0" fontId="0" fillId="29" borderId="0" applyNumberFormat="0" applyBorder="0" applyAlignment="0" applyProtection="0"/>
    <xf numFmtId="180" fontId="35" fillId="69" borderId="0"/>
    <xf numFmtId="0" fontId="35" fillId="64" borderId="0"/>
    <xf numFmtId="0" fontId="36" fillId="33" borderId="0" applyNumberFormat="0" applyBorder="0" applyAlignment="0" applyProtection="0"/>
    <xf numFmtId="0" fontId="0" fillId="33" borderId="0" applyNumberFormat="0" applyBorder="0" applyAlignment="0" applyProtection="0"/>
    <xf numFmtId="0" fontId="38" fillId="70" borderId="0" applyNumberFormat="0" applyBorder="0" applyAlignment="0" applyProtection="0"/>
    <xf numFmtId="0" fontId="38" fillId="71" borderId="0" applyNumberFormat="0" applyBorder="0" applyAlignment="0" applyProtection="0"/>
    <xf numFmtId="0" fontId="38" fillId="59" borderId="0" applyNumberFormat="0" applyBorder="0" applyAlignment="0" applyProtection="0"/>
    <xf numFmtId="0" fontId="38" fillId="60" borderId="0" applyNumberFormat="0" applyBorder="0" applyAlignment="0" applyProtection="0"/>
    <xf numFmtId="0" fontId="38" fillId="61" borderId="0" applyNumberFormat="0" applyBorder="0" applyAlignment="0" applyProtection="0"/>
    <xf numFmtId="0" fontId="38" fillId="62" borderId="0" applyNumberFormat="0" applyBorder="0" applyAlignment="0" applyProtection="0"/>
    <xf numFmtId="0" fontId="38" fillId="72" borderId="0" applyNumberFormat="0" applyBorder="0" applyAlignment="0" applyProtection="0"/>
    <xf numFmtId="0" fontId="38" fillId="73" borderId="0" applyNumberFormat="0" applyBorder="0" applyAlignment="0" applyProtection="0"/>
    <xf numFmtId="0" fontId="38" fillId="74" borderId="0" applyNumberFormat="0" applyBorder="0" applyAlignment="0" applyProtection="0"/>
    <xf numFmtId="0" fontId="38" fillId="75" borderId="0" applyNumberFormat="0" applyBorder="0" applyAlignment="0" applyProtection="0"/>
    <xf numFmtId="0" fontId="38" fillId="76" borderId="0" applyNumberFormat="0" applyBorder="0" applyAlignment="0" applyProtection="0"/>
    <xf numFmtId="0" fontId="38" fillId="77" borderId="0" applyNumberFormat="0" applyBorder="0" applyAlignment="0" applyProtection="0"/>
    <xf numFmtId="0" fontId="38" fillId="78" borderId="0" applyNumberFormat="0" applyBorder="0" applyAlignment="0" applyProtection="0"/>
    <xf numFmtId="0" fontId="38" fillId="71" borderId="0"/>
    <xf numFmtId="180" fontId="38" fillId="79" borderId="0"/>
    <xf numFmtId="0" fontId="39" fillId="14" borderId="0" applyNumberFormat="0" applyBorder="0" applyAlignment="0" applyProtection="0"/>
    <xf numFmtId="0" fontId="40" fillId="14" borderId="0" applyNumberFormat="0" applyBorder="0" applyAlignment="0" applyProtection="0"/>
    <xf numFmtId="0" fontId="38" fillId="60" borderId="0"/>
    <xf numFmtId="180" fontId="38" fillId="67" borderId="0"/>
    <xf numFmtId="0" fontId="39" fillId="18" borderId="0" applyNumberFormat="0" applyBorder="0" applyAlignment="0" applyProtection="0"/>
    <xf numFmtId="0" fontId="40" fillId="18" borderId="0" applyNumberFormat="0" applyBorder="0" applyAlignment="0" applyProtection="0"/>
    <xf numFmtId="0" fontId="38" fillId="62" borderId="0"/>
    <xf numFmtId="180" fontId="38" fillId="68" borderId="0"/>
    <xf numFmtId="0" fontId="39" fillId="22" borderId="0" applyNumberFormat="0" applyBorder="0" applyAlignment="0" applyProtection="0"/>
    <xf numFmtId="0" fontId="40" fillId="22" borderId="0" applyNumberFormat="0" applyBorder="0" applyAlignment="0" applyProtection="0"/>
    <xf numFmtId="0" fontId="38" fillId="73" borderId="0"/>
    <xf numFmtId="180" fontId="38" fillId="80" borderId="0"/>
    <xf numFmtId="0" fontId="39" fillId="26" borderId="0" applyNumberFormat="0" applyBorder="0" applyAlignment="0" applyProtection="0"/>
    <xf numFmtId="0" fontId="40" fillId="26" borderId="0" applyNumberFormat="0" applyBorder="0" applyAlignment="0" applyProtection="0"/>
    <xf numFmtId="0" fontId="38" fillId="75" borderId="0"/>
    <xf numFmtId="180" fontId="38" fillId="81" borderId="0"/>
    <xf numFmtId="0" fontId="39" fillId="30" borderId="0" applyNumberFormat="0" applyBorder="0" applyAlignment="0" applyProtection="0"/>
    <xf numFmtId="0" fontId="40" fillId="30" borderId="0" applyNumberFormat="0" applyBorder="0" applyAlignment="0" applyProtection="0"/>
    <xf numFmtId="0" fontId="38" fillId="77" borderId="0"/>
    <xf numFmtId="180" fontId="38" fillId="82" borderId="0"/>
    <xf numFmtId="0" fontId="39" fillId="34" borderId="0" applyNumberFormat="0" applyBorder="0" applyAlignment="0" applyProtection="0"/>
    <xf numFmtId="0" fontId="40" fillId="34" borderId="0" applyNumberFormat="0" applyBorder="0" applyAlignment="0" applyProtection="0"/>
    <xf numFmtId="0" fontId="38" fillId="83" borderId="0" applyNumberFormat="0" applyBorder="0" applyAlignment="0" applyProtection="0"/>
    <xf numFmtId="0" fontId="38" fillId="84" borderId="0" applyNumberFormat="0" applyBorder="0" applyAlignment="0" applyProtection="0"/>
    <xf numFmtId="0" fontId="38" fillId="85" borderId="0" applyNumberFormat="0" applyBorder="0" applyAlignment="0" applyProtection="0"/>
    <xf numFmtId="0" fontId="38" fillId="86" borderId="0" applyNumberFormat="0" applyBorder="0" applyAlignment="0" applyProtection="0"/>
    <xf numFmtId="0" fontId="38" fillId="87" borderId="0" applyNumberFormat="0" applyBorder="0" applyAlignment="0" applyProtection="0"/>
    <xf numFmtId="0" fontId="38" fillId="88" borderId="0" applyNumberFormat="0" applyBorder="0" applyAlignment="0" applyProtection="0"/>
    <xf numFmtId="0" fontId="38" fillId="89" borderId="0" applyNumberFormat="0" applyBorder="0" applyAlignment="0" applyProtection="0"/>
    <xf numFmtId="0" fontId="38" fillId="90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2" fillId="91" borderId="46" applyNumberFormat="0" applyAlignment="0" applyProtection="0"/>
    <xf numFmtId="0" fontId="42" fillId="92" borderId="46" applyNumberFormat="0" applyAlignment="0" applyProtection="0"/>
    <xf numFmtId="0" fontId="43" fillId="93" borderId="47" applyNumberFormat="0" applyAlignment="0" applyProtection="0"/>
    <xf numFmtId="0" fontId="43" fillId="94" borderId="47" applyNumberFormat="0" applyAlignment="0" applyProtection="0"/>
    <xf numFmtId="0" fontId="44" fillId="0" borderId="0"/>
    <xf numFmtId="9" fontId="44" fillId="0" borderId="0"/>
    <xf numFmtId="0" fontId="45" fillId="0" borderId="0" applyNumberFormat="0" applyFill="0" applyBorder="0" applyAlignment="0" applyProtection="0"/>
    <xf numFmtId="0" fontId="46" fillId="39" borderId="0" applyNumberFormat="0" applyBorder="0" applyAlignment="0" applyProtection="0"/>
    <xf numFmtId="0" fontId="46" fillId="40" borderId="0" applyNumberFormat="0" applyBorder="0" applyAlignment="0" applyProtection="0"/>
    <xf numFmtId="0" fontId="47" fillId="0" borderId="48" applyNumberFormat="0" applyFill="0" applyAlignment="0" applyProtection="0"/>
    <xf numFmtId="0" fontId="48" fillId="0" borderId="49" applyNumberFormat="0" applyFill="0" applyAlignment="0" applyProtection="0"/>
    <xf numFmtId="0" fontId="49" fillId="0" borderId="50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>
      <alignment horizontal="center"/>
    </xf>
    <xf numFmtId="0" fontId="51" fillId="0" borderId="0">
      <alignment horizontal="center" textRotation="90"/>
    </xf>
    <xf numFmtId="180" fontId="51" fillId="0" borderId="0">
      <alignment horizontal="center" textRotation="90"/>
    </xf>
    <xf numFmtId="0" fontId="50" fillId="0" borderId="0">
      <alignment horizontal="center" textRotation="90"/>
    </xf>
    <xf numFmtId="0" fontId="52" fillId="45" borderId="46" applyNumberFormat="0" applyAlignment="0" applyProtection="0"/>
    <xf numFmtId="0" fontId="52" fillId="46" borderId="46" applyNumberFormat="0" applyAlignment="0" applyProtection="0"/>
    <xf numFmtId="0" fontId="53" fillId="0" borderId="51" applyNumberFormat="0" applyFill="0" applyAlignment="0" applyProtection="0"/>
    <xf numFmtId="0" fontId="54" fillId="95" borderId="0" applyNumberFormat="0" applyBorder="0" applyAlignment="0" applyProtection="0"/>
    <xf numFmtId="0" fontId="54" fillId="96" borderId="0" applyNumberFormat="0" applyBorder="0" applyAlignment="0" applyProtection="0"/>
    <xf numFmtId="0" fontId="35" fillId="97" borderId="52" applyNumberFormat="0" applyFont="0" applyAlignment="0" applyProtection="0"/>
    <xf numFmtId="0" fontId="35" fillId="98" borderId="52" applyNumberFormat="0" applyAlignment="0" applyProtection="0"/>
    <xf numFmtId="0" fontId="55" fillId="91" borderId="53" applyNumberFormat="0" applyAlignment="0" applyProtection="0"/>
    <xf numFmtId="0" fontId="55" fillId="92" borderId="53" applyNumberFormat="0" applyAlignment="0" applyProtection="0"/>
    <xf numFmtId="0" fontId="56" fillId="0" borderId="0"/>
    <xf numFmtId="180" fontId="56" fillId="0" borderId="0"/>
    <xf numFmtId="0" fontId="57" fillId="0" borderId="0"/>
    <xf numFmtId="181" fontId="56" fillId="0" borderId="0"/>
    <xf numFmtId="182" fontId="56" fillId="0" borderId="0"/>
    <xf numFmtId="181" fontId="57" fillId="0" borderId="0"/>
    <xf numFmtId="182" fontId="57" fillId="0" borderId="0"/>
    <xf numFmtId="0" fontId="58" fillId="0" borderId="0"/>
    <xf numFmtId="0" fontId="59" fillId="0" borderId="0">
      <alignment horizontal="left" vertical="top"/>
    </xf>
    <xf numFmtId="0" fontId="59" fillId="0" borderId="0">
      <alignment horizontal="right" vertical="top"/>
    </xf>
    <xf numFmtId="0" fontId="60" fillId="99" borderId="0">
      <alignment horizontal="center" vertical="center"/>
    </xf>
    <xf numFmtId="0" fontId="60" fillId="100" borderId="0">
      <alignment horizontal="center" vertical="center"/>
    </xf>
    <xf numFmtId="0" fontId="59" fillId="101" borderId="0">
      <alignment horizontal="center" vertical="center"/>
    </xf>
    <xf numFmtId="0" fontId="61" fillId="0" borderId="0"/>
    <xf numFmtId="0" fontId="62" fillId="0" borderId="0" applyNumberFormat="0" applyFill="0" applyBorder="0" applyAlignment="0" applyProtection="0"/>
    <xf numFmtId="0" fontId="63" fillId="0" borderId="54" applyNumberFormat="0" applyFill="0" applyAlignment="0" applyProtection="0"/>
    <xf numFmtId="0" fontId="64" fillId="0" borderId="0" applyNumberFormat="0" applyFill="0" applyBorder="0" applyAlignment="0" applyProtection="0"/>
    <xf numFmtId="0" fontId="38" fillId="84" borderId="0"/>
    <xf numFmtId="180" fontId="38" fillId="102" borderId="0"/>
    <xf numFmtId="0" fontId="39" fillId="103" borderId="0" applyNumberFormat="0" applyBorder="0" applyAlignment="0" applyProtection="0"/>
    <xf numFmtId="0" fontId="40" fillId="103" borderId="0" applyNumberFormat="0" applyBorder="0" applyAlignment="0" applyProtection="0"/>
    <xf numFmtId="0" fontId="38" fillId="86" borderId="0"/>
    <xf numFmtId="180" fontId="38" fillId="104" borderId="0"/>
    <xf numFmtId="0" fontId="39" fillId="105" borderId="0" applyNumberFormat="0" applyBorder="0" applyAlignment="0" applyProtection="0"/>
    <xf numFmtId="0" fontId="40" fillId="105" borderId="0" applyNumberFormat="0" applyBorder="0" applyAlignment="0" applyProtection="0"/>
    <xf numFmtId="0" fontId="38" fillId="88" borderId="0"/>
    <xf numFmtId="180" fontId="38" fillId="106" borderId="0"/>
    <xf numFmtId="0" fontId="39" fillId="107" borderId="0" applyNumberFormat="0" applyBorder="0" applyAlignment="0" applyProtection="0"/>
    <xf numFmtId="0" fontId="40" fillId="107" borderId="0" applyNumberFormat="0" applyBorder="0" applyAlignment="0" applyProtection="0"/>
    <xf numFmtId="0" fontId="39" fillId="108" borderId="0" applyNumberFormat="0" applyBorder="0" applyAlignment="0" applyProtection="0"/>
    <xf numFmtId="0" fontId="40" fillId="108" borderId="0" applyNumberFormat="0" applyBorder="0" applyAlignment="0" applyProtection="0"/>
    <xf numFmtId="0" fontId="39" fillId="109" borderId="0" applyNumberFormat="0" applyBorder="0" applyAlignment="0" applyProtection="0"/>
    <xf numFmtId="0" fontId="40" fillId="109" borderId="0" applyNumberFormat="0" applyBorder="0" applyAlignment="0" applyProtection="0"/>
    <xf numFmtId="0" fontId="38" fillId="90" borderId="0"/>
    <xf numFmtId="180" fontId="38" fillId="110" borderId="0"/>
    <xf numFmtId="0" fontId="39" fillId="111" borderId="0" applyNumberFormat="0" applyBorder="0" applyAlignment="0" applyProtection="0"/>
    <xf numFmtId="0" fontId="40" fillId="111" borderId="0" applyNumberFormat="0" applyBorder="0" applyAlignment="0" applyProtection="0"/>
    <xf numFmtId="0" fontId="52" fillId="46" borderId="46"/>
    <xf numFmtId="180" fontId="52" fillId="55" borderId="46"/>
    <xf numFmtId="0" fontId="65" fillId="46" borderId="46" applyNumberFormat="0" applyAlignment="0" applyProtection="0"/>
    <xf numFmtId="0" fontId="52" fillId="56" borderId="46" applyNumberFormat="0" applyAlignment="0" applyProtection="0"/>
    <xf numFmtId="0" fontId="55" fillId="112" borderId="53" applyNumberFormat="0" applyAlignment="0" applyProtection="0"/>
    <xf numFmtId="0" fontId="55" fillId="92" borderId="53"/>
    <xf numFmtId="180" fontId="55" fillId="113" borderId="53"/>
    <xf numFmtId="0" fontId="66" fillId="114" borderId="42" applyNumberFormat="0" applyAlignment="0" applyProtection="0"/>
    <xf numFmtId="0" fontId="67" fillId="114" borderId="42" applyNumberFormat="0" applyAlignment="0" applyProtection="0"/>
    <xf numFmtId="0" fontId="42" fillId="112" borderId="46" applyNumberFormat="0" applyAlignment="0" applyProtection="0"/>
    <xf numFmtId="0" fontId="42" fillId="92" borderId="46"/>
    <xf numFmtId="180" fontId="42" fillId="113" borderId="46"/>
    <xf numFmtId="0" fontId="68" fillId="114" borderId="41" applyNumberFormat="0" applyAlignment="0" applyProtection="0"/>
    <xf numFmtId="0" fontId="69" fillId="114" borderId="41" applyNumberFormat="0" applyAlignment="0" applyProtection="0"/>
    <xf numFmtId="0" fontId="70" fillId="0" borderId="0" applyNumberFormat="0" applyFill="0" applyBorder="0" applyAlignment="0" applyProtection="0"/>
    <xf numFmtId="0" fontId="47" fillId="0" borderId="55"/>
    <xf numFmtId="180" fontId="47" fillId="0" borderId="55"/>
    <xf numFmtId="0" fontId="71" fillId="0" borderId="56" applyNumberFormat="0" applyFill="0" applyAlignment="0" applyProtection="0"/>
    <xf numFmtId="0" fontId="72" fillId="0" borderId="56" applyNumberFormat="0" applyFill="0" applyAlignment="0" applyProtection="0"/>
    <xf numFmtId="0" fontId="48" fillId="0" borderId="57"/>
    <xf numFmtId="180" fontId="48" fillId="0" borderId="57"/>
    <xf numFmtId="0" fontId="73" fillId="0" borderId="58" applyNumberFormat="0" applyFill="0" applyAlignment="0" applyProtection="0"/>
    <xf numFmtId="0" fontId="74" fillId="0" borderId="58" applyNumberFormat="0" applyFill="0" applyAlignment="0" applyProtection="0"/>
    <xf numFmtId="0" fontId="49" fillId="0" borderId="59"/>
    <xf numFmtId="180" fontId="49" fillId="0" borderId="59"/>
    <xf numFmtId="0" fontId="75" fillId="0" borderId="60" applyNumberFormat="0" applyFill="0" applyAlignment="0" applyProtection="0"/>
    <xf numFmtId="0" fontId="76" fillId="0" borderId="60" applyNumberFormat="0" applyFill="0" applyAlignment="0" applyProtection="0"/>
    <xf numFmtId="0" fontId="49" fillId="0" borderId="0"/>
    <xf numFmtId="180" fontId="49" fillId="0" borderId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/>
    <xf numFmtId="180" fontId="63" fillId="0" borderId="54"/>
    <xf numFmtId="0" fontId="78" fillId="0" borderId="45" applyNumberFormat="0" applyFill="0" applyAlignment="0" applyProtection="0"/>
    <xf numFmtId="0" fontId="79" fillId="0" borderId="45" applyNumberFormat="0" applyFill="0" applyAlignment="0" applyProtection="0"/>
    <xf numFmtId="0" fontId="43" fillId="115" borderId="47" applyNumberFormat="0" applyAlignment="0" applyProtection="0"/>
    <xf numFmtId="180" fontId="43" fillId="116" borderId="47"/>
    <xf numFmtId="0" fontId="80" fillId="117" borderId="43" applyNumberFormat="0" applyAlignment="0" applyProtection="0"/>
    <xf numFmtId="0" fontId="81" fillId="117" borderId="43" applyNumberFormat="0" applyAlignment="0" applyProtection="0"/>
    <xf numFmtId="180" fontId="82" fillId="0" borderId="0"/>
    <xf numFmtId="180" fontId="54" fillId="118" borderId="0"/>
    <xf numFmtId="0" fontId="83" fillId="119" borderId="0" applyNumberFormat="0" applyBorder="0" applyAlignment="0" applyProtection="0"/>
    <xf numFmtId="0" fontId="84" fillId="119" borderId="0" applyNumberFormat="0" applyBorder="0" applyAlignment="0" applyProtection="0"/>
    <xf numFmtId="0" fontId="85" fillId="0" borderId="0"/>
    <xf numFmtId="0" fontId="0" fillId="0" borderId="0"/>
    <xf numFmtId="0" fontId="85" fillId="0" borderId="0"/>
    <xf numFmtId="0" fontId="86" fillId="0" borderId="0">
      <alignment horizontal="left"/>
    </xf>
    <xf numFmtId="0" fontId="87" fillId="0" borderId="0"/>
    <xf numFmtId="0" fontId="88" fillId="0" borderId="0"/>
    <xf numFmtId="180" fontId="41" fillId="49" borderId="0"/>
    <xf numFmtId="0" fontId="89" fillId="120" borderId="0" applyNumberFormat="0" applyBorder="0" applyAlignment="0" applyProtection="0"/>
    <xf numFmtId="0" fontId="90" fillId="120" borderId="0" applyNumberFormat="0" applyBorder="0" applyAlignment="0" applyProtection="0"/>
    <xf numFmtId="180" fontId="45" fillId="0" borderId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80" fontId="35" fillId="121" borderId="52"/>
    <xf numFmtId="0" fontId="35" fillId="122" borderId="38" applyNumberFormat="0" applyFont="0" applyAlignment="0" applyProtection="0"/>
    <xf numFmtId="9" fontId="35" fillId="0" borderId="0" applyFont="0" applyFill="0" applyBorder="0" applyAlignment="0" applyProtection="0"/>
    <xf numFmtId="9" fontId="35" fillId="0" borderId="0" applyFill="0" applyBorder="0" applyAlignment="0" applyProtection="0"/>
    <xf numFmtId="9" fontId="77" fillId="0" borderId="0" applyFont="0" applyFill="0" applyBorder="0" applyAlignment="0" applyProtection="0"/>
    <xf numFmtId="9" fontId="85" fillId="0" borderId="0" applyFont="0" applyFill="0" applyBorder="0" applyAlignment="0" applyProtection="0"/>
    <xf numFmtId="9" fontId="0" fillId="0" borderId="0" applyFont="0" applyFill="0" applyBorder="0" applyAlignment="0" applyProtection="0"/>
    <xf numFmtId="180" fontId="53" fillId="0" borderId="51"/>
    <xf numFmtId="0" fontId="93" fillId="0" borderId="44" applyNumberFormat="0" applyFill="0" applyAlignment="0" applyProtection="0"/>
    <xf numFmtId="0" fontId="94" fillId="0" borderId="44" applyNumberFormat="0" applyFill="0" applyAlignment="0" applyProtection="0"/>
    <xf numFmtId="180" fontId="64" fillId="0" borderId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83" fontId="35" fillId="0" borderId="0" applyFill="0" applyBorder="0" applyAlignment="0" applyProtection="0"/>
    <xf numFmtId="184" fontId="85" fillId="0" borderId="0" applyFont="0" applyFill="0" applyBorder="0" applyAlignment="0" applyProtection="0"/>
    <xf numFmtId="184" fontId="35" fillId="0" borderId="0" applyFont="0" applyFill="0" applyBorder="0" applyAlignment="0" applyProtection="0"/>
    <xf numFmtId="185" fontId="35" fillId="0" borderId="0" applyFont="0" applyFill="0" applyBorder="0" applyAlignment="0" applyProtection="0"/>
    <xf numFmtId="185" fontId="0" fillId="0" borderId="0" applyFont="0" applyFill="0" applyBorder="0" applyAlignment="0" applyProtection="0"/>
    <xf numFmtId="186" fontId="35" fillId="0" borderId="0" applyFill="0" applyBorder="0" applyAlignment="0" applyProtection="0"/>
    <xf numFmtId="185" fontId="77" fillId="0" borderId="0" applyFont="0" applyFill="0" applyBorder="0" applyAlignment="0" applyProtection="0"/>
    <xf numFmtId="186" fontId="77" fillId="0" borderId="0" applyFill="0" applyBorder="0" applyAlignment="0" applyProtection="0"/>
    <xf numFmtId="180" fontId="46" fillId="50" borderId="0"/>
    <xf numFmtId="0" fontId="97" fillId="123" borderId="0" applyNumberFormat="0" applyBorder="0" applyAlignment="0" applyProtection="0"/>
    <xf numFmtId="0" fontId="98" fillId="123" borderId="0" applyNumberFormat="0" applyBorder="0" applyAlignment="0" applyProtection="0"/>
  </cellStyleXfs>
  <cellXfs count="100">
    <xf numFmtId="0" fontId="0" fillId="0" borderId="0" xfId="0"/>
    <xf numFmtId="0" fontId="1" fillId="0" borderId="0" xfId="275" applyFont="1" applyAlignment="1">
      <alignment horizontal="center" vertical="center"/>
    </xf>
    <xf numFmtId="0" fontId="1" fillId="0" borderId="0" xfId="275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273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2" borderId="1" xfId="275" applyFont="1" applyFill="1" applyBorder="1" applyAlignment="1">
      <alignment horizontal="center" vertical="center" wrapText="1"/>
    </xf>
    <xf numFmtId="0" fontId="2" fillId="2" borderId="2" xfId="275" applyFont="1" applyFill="1" applyBorder="1" applyAlignment="1">
      <alignment horizontal="center" vertical="center" wrapText="1"/>
    </xf>
    <xf numFmtId="0" fontId="2" fillId="0" borderId="1" xfId="275" applyFont="1" applyBorder="1" applyAlignment="1">
      <alignment horizontal="center" vertical="center"/>
    </xf>
    <xf numFmtId="0" fontId="3" fillId="0" borderId="1" xfId="275" applyFont="1" applyBorder="1" applyAlignment="1">
      <alignment horizontal="left" vertical="center" wrapText="1"/>
    </xf>
    <xf numFmtId="0" fontId="2" fillId="0" borderId="3" xfId="275" applyFont="1" applyBorder="1" applyAlignment="1">
      <alignment horizontal="center" vertical="center"/>
    </xf>
    <xf numFmtId="0" fontId="2" fillId="0" borderId="4" xfId="275" applyFont="1" applyBorder="1" applyAlignment="1">
      <alignment horizontal="center" vertical="center"/>
    </xf>
    <xf numFmtId="0" fontId="2" fillId="0" borderId="1" xfId="275" applyFont="1" applyBorder="1" applyAlignment="1">
      <alignment horizontal="center" vertical="center" wrapText="1"/>
    </xf>
    <xf numFmtId="0" fontId="2" fillId="0" borderId="2" xfId="275" applyFont="1" applyBorder="1" applyAlignment="1">
      <alignment horizontal="center" vertical="center"/>
    </xf>
    <xf numFmtId="49" fontId="2" fillId="0" borderId="1" xfId="275" applyNumberFormat="1" applyFont="1" applyBorder="1" applyAlignment="1">
      <alignment horizontal="center" vertical="center" wrapText="1"/>
    </xf>
    <xf numFmtId="1" fontId="2" fillId="0" borderId="1" xfId="275" applyNumberFormat="1" applyFont="1" applyBorder="1" applyAlignment="1">
      <alignment horizontal="center" vertical="center" wrapText="1"/>
    </xf>
    <xf numFmtId="0" fontId="2" fillId="0" borderId="0" xfId="275" applyFont="1" applyAlignment="1">
      <alignment horizontal="center"/>
    </xf>
    <xf numFmtId="0" fontId="2" fillId="0" borderId="0" xfId="275" applyFont="1"/>
    <xf numFmtId="0" fontId="4" fillId="0" borderId="0" xfId="275" applyFont="1"/>
    <xf numFmtId="0" fontId="1" fillId="0" borderId="0" xfId="275" applyFont="1"/>
    <xf numFmtId="0" fontId="4" fillId="0" borderId="0" xfId="273" applyFont="1"/>
    <xf numFmtId="0" fontId="2" fillId="0" borderId="0" xfId="273" applyFont="1"/>
    <xf numFmtId="0" fontId="5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/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87" fontId="12" fillId="0" borderId="16" xfId="0" applyNumberFormat="1" applyFont="1" applyBorder="1" applyAlignment="1">
      <alignment horizontal="center" vertical="center"/>
    </xf>
    <xf numFmtId="187" fontId="12" fillId="0" borderId="17" xfId="0" applyNumberFormat="1" applyFont="1" applyBorder="1" applyAlignment="1">
      <alignment horizontal="center" vertical="center"/>
    </xf>
    <xf numFmtId="187" fontId="12" fillId="0" borderId="18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187" fontId="12" fillId="0" borderId="22" xfId="0" applyNumberFormat="1" applyFont="1" applyBorder="1" applyAlignment="1">
      <alignment horizontal="center" vertical="center"/>
    </xf>
    <xf numFmtId="187" fontId="12" fillId="0" borderId="1" xfId="0" applyNumberFormat="1" applyFont="1" applyBorder="1" applyAlignment="1">
      <alignment horizontal="center" vertical="center"/>
    </xf>
    <xf numFmtId="187" fontId="12" fillId="0" borderId="23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wrapText="1"/>
    </xf>
    <xf numFmtId="187" fontId="12" fillId="0" borderId="24" xfId="0" applyNumberFormat="1" applyFont="1" applyBorder="1" applyAlignment="1">
      <alignment horizontal="center" vertical="center"/>
    </xf>
    <xf numFmtId="187" fontId="12" fillId="0" borderId="2" xfId="0" applyNumberFormat="1" applyFont="1" applyBorder="1" applyAlignment="1">
      <alignment horizontal="center" vertical="center"/>
    </xf>
    <xf numFmtId="187" fontId="12" fillId="0" borderId="25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horizontal="center" wrapText="1"/>
    </xf>
    <xf numFmtId="0" fontId="10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187" fontId="12" fillId="0" borderId="29" xfId="0" applyNumberFormat="1" applyFont="1" applyBorder="1" applyAlignment="1">
      <alignment horizontal="center" vertical="center"/>
    </xf>
    <xf numFmtId="187" fontId="12" fillId="0" borderId="30" xfId="0" applyNumberFormat="1" applyFont="1" applyBorder="1" applyAlignment="1">
      <alignment horizontal="center" vertical="center"/>
    </xf>
    <xf numFmtId="187" fontId="12" fillId="0" borderId="31" xfId="0" applyNumberFormat="1" applyFont="1" applyBorder="1" applyAlignment="1">
      <alignment horizontal="center" vertical="center"/>
    </xf>
    <xf numFmtId="0" fontId="13" fillId="0" borderId="0" xfId="0" applyFont="1"/>
    <xf numFmtId="0" fontId="12" fillId="0" borderId="0" xfId="0" applyFont="1"/>
    <xf numFmtId="0" fontId="14" fillId="0" borderId="0" xfId="0" applyFont="1"/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187" fontId="12" fillId="0" borderId="33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187" fontId="12" fillId="0" borderId="35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187" fontId="12" fillId="0" borderId="37" xfId="0" applyNumberFormat="1" applyFont="1" applyBorder="1" applyAlignment="1">
      <alignment horizontal="center" vertical="center"/>
    </xf>
  </cellXfs>
  <cellStyles count="30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20% - Accent1" xfId="49"/>
    <cellStyle name="20% - Accent1 4" xfId="50"/>
    <cellStyle name="20% - Accent2" xfId="51"/>
    <cellStyle name="20% - Accent2 4" xfId="52"/>
    <cellStyle name="20% - Accent3" xfId="53"/>
    <cellStyle name="20% - Accent3 4" xfId="54"/>
    <cellStyle name="20% - Accent4" xfId="55"/>
    <cellStyle name="20% - Accent4 4" xfId="56"/>
    <cellStyle name="20% - Accent5" xfId="57"/>
    <cellStyle name="20% - Accent5 4" xfId="58"/>
    <cellStyle name="20% - Accent6" xfId="59"/>
    <cellStyle name="20% - Accent6 4" xfId="60"/>
    <cellStyle name="20% - Акцент1 1" xfId="61"/>
    <cellStyle name="20% - Акцент1 1 1 5" xfId="62"/>
    <cellStyle name="20% - Акцент1 13" xfId="63"/>
    <cellStyle name="20% - Акцент1 14" xfId="64"/>
    <cellStyle name="20% - Акцент1 3" xfId="65"/>
    <cellStyle name="20% - Акцент2 1" xfId="66"/>
    <cellStyle name="20% - Акцент2 1 1 5" xfId="67"/>
    <cellStyle name="20% - Акцент2 13" xfId="68"/>
    <cellStyle name="20% - Акцент2 14" xfId="69"/>
    <cellStyle name="20% - Акцент3 1" xfId="70"/>
    <cellStyle name="20% - Акцент3 1 1 5" xfId="71"/>
    <cellStyle name="20% - Акцент3 13" xfId="72"/>
    <cellStyle name="20% - Акцент3 14" xfId="73"/>
    <cellStyle name="20% - Акцент4 1" xfId="74"/>
    <cellStyle name="20% - Акцент4 1 1 2" xfId="75"/>
    <cellStyle name="20% - Акцент4 1 1 5" xfId="76"/>
    <cellStyle name="20% - Акцент4 13" xfId="77"/>
    <cellStyle name="20% - Акцент4 14" xfId="78"/>
    <cellStyle name="20% - Акцент5 1" xfId="79"/>
    <cellStyle name="20% - Акцент5 1 1 2" xfId="80"/>
    <cellStyle name="20% - Акцент5 1 1 5" xfId="81"/>
    <cellStyle name="20% - Акцент5 13" xfId="82"/>
    <cellStyle name="20% - Акцент5 14" xfId="83"/>
    <cellStyle name="20% - Акцент6 1" xfId="84"/>
    <cellStyle name="20% - Акцент6 1 1 5" xfId="85"/>
    <cellStyle name="20% - Акцент6 13" xfId="86"/>
    <cellStyle name="20% - Акцент6 14" xfId="87"/>
    <cellStyle name="20% - Акцент6 3" xfId="88"/>
    <cellStyle name="40% - Accent1" xfId="89"/>
    <cellStyle name="40% - Accent1 4" xfId="90"/>
    <cellStyle name="40% - Accent2" xfId="91"/>
    <cellStyle name="40% - Accent2 4" xfId="92"/>
    <cellStyle name="40% - Accent3" xfId="93"/>
    <cellStyle name="40% - Accent3 4" xfId="94"/>
    <cellStyle name="40% - Accent6" xfId="95"/>
    <cellStyle name="40% - Accent6 4" xfId="96"/>
    <cellStyle name="40% - Акцент1 1" xfId="97"/>
    <cellStyle name="40% - Акцент1 1 1 2" xfId="98"/>
    <cellStyle name="40% - Акцент1 1 1 5" xfId="99"/>
    <cellStyle name="40% - Акцент1 13" xfId="100"/>
    <cellStyle name="40% - Акцент1 14" xfId="101"/>
    <cellStyle name="40% - Акцент2 1" xfId="102"/>
    <cellStyle name="40% - Акцент2 1 1 5" xfId="103"/>
    <cellStyle name="40% - Акцент2 13" xfId="104"/>
    <cellStyle name="40% - Акцент2 14" xfId="105"/>
    <cellStyle name="40% - Акцент3 1" xfId="106"/>
    <cellStyle name="40% - Акцент3 1 1 5" xfId="107"/>
    <cellStyle name="40% - Акцент3 13" xfId="108"/>
    <cellStyle name="40% - Акцент3 14" xfId="109"/>
    <cellStyle name="40% - Акцент4 1 3 6" xfId="110"/>
    <cellStyle name="40% - Акцент4 13" xfId="111"/>
    <cellStyle name="40% - Акцент4 13 2" xfId="112"/>
    <cellStyle name="40% - Акцент4 14 2" xfId="113"/>
    <cellStyle name="40% - Акцент5 13 2" xfId="114"/>
    <cellStyle name="40% - Акцент5 14 2" xfId="115"/>
    <cellStyle name="40% - Акцент6 1 1 3 2 2" xfId="116"/>
    <cellStyle name="40% - Акцент6 1 1 5 2" xfId="117"/>
    <cellStyle name="40% - Акцент6 13 2" xfId="118"/>
    <cellStyle name="40% - Акцент6 14 2" xfId="119"/>
    <cellStyle name="60% - Accent1 2 2" xfId="120"/>
    <cellStyle name="60% - Accent1 3 2" xfId="121"/>
    <cellStyle name="60% - Accent2 2 2" xfId="122"/>
    <cellStyle name="60% - Accent2 3 2" xfId="123"/>
    <cellStyle name="60% - Accent3 2 2" xfId="124"/>
    <cellStyle name="60% - Accent3 3 2" xfId="125"/>
    <cellStyle name="60% - Accent4 2 2" xfId="126"/>
    <cellStyle name="60% - Accent4 3 2" xfId="127"/>
    <cellStyle name="60% - Accent5 2 2" xfId="128"/>
    <cellStyle name="60% - Accent5 3 2" xfId="129"/>
    <cellStyle name="60% - Accent6 2 2" xfId="130"/>
    <cellStyle name="60% - Accent6 3 2" xfId="131"/>
    <cellStyle name="60% - Акцент1 1 1 2 3 3" xfId="132"/>
    <cellStyle name="60% - Акцент1 1 1 3 2" xfId="133"/>
    <cellStyle name="60% - Акцент1 1 1 4 3" xfId="134"/>
    <cellStyle name="60% - Акцент1 13 2" xfId="135"/>
    <cellStyle name="60% - Акцент1 14 2" xfId="136"/>
    <cellStyle name="60% - Акцент2 1 1 3 2" xfId="137"/>
    <cellStyle name="60% - Акцент2 1 1 4 3" xfId="138"/>
    <cellStyle name="60% - Акцент2 13 2" xfId="139"/>
    <cellStyle name="60% - Акцент2 14 2" xfId="140"/>
    <cellStyle name="60% - Акцент3 1 1 3 2" xfId="141"/>
    <cellStyle name="60% - Акцент3 1 1 4 3" xfId="142"/>
    <cellStyle name="60% - Акцент3 13 2" xfId="143"/>
    <cellStyle name="60% - Акцент3 14 2" xfId="144"/>
    <cellStyle name="60% - Акцент4 1 1 3 2" xfId="145"/>
    <cellStyle name="60% - Акцент4 1 1 4 3" xfId="146"/>
    <cellStyle name="60% - Акцент4 13 2" xfId="147"/>
    <cellStyle name="60% - Акцент4 14 2" xfId="148"/>
    <cellStyle name="60% - Акцент5 1 1 3 2" xfId="149"/>
    <cellStyle name="60% - Акцент5 1 1 4 3" xfId="150"/>
    <cellStyle name="60% - Акцент5 13 2" xfId="151"/>
    <cellStyle name="60% - Акцент5 14 2" xfId="152"/>
    <cellStyle name="60% - Акцент6 1 1 3 2" xfId="153"/>
    <cellStyle name="60% - Акцент6 1 1 4 3" xfId="154"/>
    <cellStyle name="60% - Акцент6 13 2" xfId="155"/>
    <cellStyle name="60% - Акцент6 14 2" xfId="156"/>
    <cellStyle name="Accent1 2 2" xfId="157"/>
    <cellStyle name="Accent1 3 2" xfId="158"/>
    <cellStyle name="Accent2 2 2" xfId="159"/>
    <cellStyle name="Accent2 3 2" xfId="160"/>
    <cellStyle name="Accent3 2 2" xfId="161"/>
    <cellStyle name="Accent3 3 2" xfId="162"/>
    <cellStyle name="Accent6 2 2" xfId="163"/>
    <cellStyle name="Accent6 3 2" xfId="164"/>
    <cellStyle name="Bad 2 2" xfId="165"/>
    <cellStyle name="Bad 3 2" xfId="166"/>
    <cellStyle name="Calculation 2 2 2 2 2" xfId="167"/>
    <cellStyle name="Calculation 3 2 2 2 2" xfId="168"/>
    <cellStyle name="Check Cell 2 2" xfId="169"/>
    <cellStyle name="Check Cell 3 2" xfId="170"/>
    <cellStyle name="Excel Built-in Normal 1 2 2" xfId="171"/>
    <cellStyle name="Excel Built-in Percent 2 2" xfId="172"/>
    <cellStyle name="Explanatory Text 2 2" xfId="173"/>
    <cellStyle name="Good 2 2" xfId="174"/>
    <cellStyle name="Good 3 2" xfId="175"/>
    <cellStyle name="Heading 1 2 2" xfId="176"/>
    <cellStyle name="Heading 2 2 2" xfId="177"/>
    <cellStyle name="Heading 3 2 2" xfId="178"/>
    <cellStyle name="Heading 4 2 2" xfId="179"/>
    <cellStyle name="Heading 5 2" xfId="180"/>
    <cellStyle name="Heading1 1 2 2" xfId="181"/>
    <cellStyle name="Heading1 1 3 3" xfId="182"/>
    <cellStyle name="Heading1 3 2" xfId="183"/>
    <cellStyle name="Input 2 2 2 2 2" xfId="184"/>
    <cellStyle name="Input 3 2 2 2 2" xfId="185"/>
    <cellStyle name="Linked Cell 2 2" xfId="186"/>
    <cellStyle name="Neutral 2 2" xfId="187"/>
    <cellStyle name="Neutral 3 2" xfId="188"/>
    <cellStyle name="Note 11" xfId="189"/>
    <cellStyle name="Note 4 2 2 2 2 2 2" xfId="190"/>
    <cellStyle name="Output 2 2 2 2 2" xfId="191"/>
    <cellStyle name="Output 3 2 2 2 2" xfId="192"/>
    <cellStyle name="Result 1 2 2" xfId="193"/>
    <cellStyle name="Result 1 3 3" xfId="194"/>
    <cellStyle name="Result 3 2" xfId="195"/>
    <cellStyle name="Result2 1 2 2" xfId="196"/>
    <cellStyle name="Result2 1 3 3" xfId="197"/>
    <cellStyle name="Result2 2 2" xfId="198"/>
    <cellStyle name="Result2 3 3" xfId="199"/>
    <cellStyle name="S10" xfId="200"/>
    <cellStyle name="S10 2" xfId="201"/>
    <cellStyle name="S11 2" xfId="202"/>
    <cellStyle name="S4 2 2 2" xfId="203"/>
    <cellStyle name="S4 3 2" xfId="204"/>
    <cellStyle name="S5 2" xfId="205"/>
    <cellStyle name="TableStyleLight1 2 2" xfId="206"/>
    <cellStyle name="Title 2 2" xfId="207"/>
    <cellStyle name="Total 2 2 2 2 2" xfId="208"/>
    <cellStyle name="Warning Text 2 2" xfId="209"/>
    <cellStyle name="Акцент1 1 1 3 2" xfId="210"/>
    <cellStyle name="Акцент1 1 1 4 3" xfId="211"/>
    <cellStyle name="Акцент1 13 2" xfId="212"/>
    <cellStyle name="Акцент1 14 2" xfId="213"/>
    <cellStyle name="Акцент2 1 1 3 2" xfId="214"/>
    <cellStyle name="Акцент2 1 1 4 3" xfId="215"/>
    <cellStyle name="Акцент2 13 2" xfId="216"/>
    <cellStyle name="Акцент2 14 2" xfId="217"/>
    <cellStyle name="Акцент3 1 1 3 2" xfId="218"/>
    <cellStyle name="Акцент3 1 1 4 3" xfId="219"/>
    <cellStyle name="Акцент3 13 2" xfId="220"/>
    <cellStyle name="Акцент3 14 2" xfId="221"/>
    <cellStyle name="Акцент4 13 2" xfId="222"/>
    <cellStyle name="Акцент4 14 2" xfId="223"/>
    <cellStyle name="Акцент5 13 2" xfId="224"/>
    <cellStyle name="Акцент5 14 2" xfId="225"/>
    <cellStyle name="Акцент6 1 1 3 2" xfId="226"/>
    <cellStyle name="Акцент6 1 1 4 3" xfId="227"/>
    <cellStyle name="Акцент6 13 2" xfId="228"/>
    <cellStyle name="Акцент6 14 2" xfId="229"/>
    <cellStyle name="Ввод  1 1 3 2 2 2 2" xfId="230"/>
    <cellStyle name="Ввод  1 1 4 3 2 2 2" xfId="231"/>
    <cellStyle name="Ввод  14 2 2 2 2" xfId="232"/>
    <cellStyle name="Ввод  3 3 2 2 2 2" xfId="233"/>
    <cellStyle name="Вывод 1 1 2 3 3 2 2 2" xfId="234"/>
    <cellStyle name="Вывод 1 1 3 2 2 2 2" xfId="235"/>
    <cellStyle name="Вывод 1 1 4 3 2 2 2" xfId="236"/>
    <cellStyle name="Вывод 13 2" xfId="237"/>
    <cellStyle name="Вывод 14 2" xfId="238"/>
    <cellStyle name="Вычисление 1 1 2 3 3 2 2 2" xfId="239"/>
    <cellStyle name="Вычисление 1 1 3 2 2 2 2" xfId="240"/>
    <cellStyle name="Вычисление 1 1 4 3 2 2 2" xfId="241"/>
    <cellStyle name="Вычисление 13 2" xfId="242"/>
    <cellStyle name="Вычисление 14 2" xfId="243"/>
    <cellStyle name="Гиперссылка 2 2" xfId="244"/>
    <cellStyle name="Заголовок 1 1 1 3 2" xfId="245"/>
    <cellStyle name="Заголовок 1 1 1 4 3" xfId="246"/>
    <cellStyle name="Заголовок 1 13 2" xfId="247"/>
    <cellStyle name="Заголовок 1 14 2" xfId="248"/>
    <cellStyle name="Заголовок 2 1 1 3 2 2" xfId="249"/>
    <cellStyle name="Заголовок 2 1 1 4 3 2" xfId="250"/>
    <cellStyle name="Заголовок 2 13 2" xfId="251"/>
    <cellStyle name="Заголовок 2 14 2" xfId="252"/>
    <cellStyle name="Заголовок 3 1 1 3 2 2" xfId="253"/>
    <cellStyle name="Заголовок 3 1 1 4 3 2" xfId="254"/>
    <cellStyle name="Заголовок 3 13 2" xfId="255"/>
    <cellStyle name="Заголовок 3 14 2" xfId="256"/>
    <cellStyle name="Заголовок 4 1 1 3 2" xfId="257"/>
    <cellStyle name="Заголовок 4 1 1 4 3" xfId="258"/>
    <cellStyle name="Заголовок 4 13 2" xfId="259"/>
    <cellStyle name="Заголовок 4 14 2" xfId="260"/>
    <cellStyle name="Заголовок 4 5 2 2 2" xfId="261"/>
    <cellStyle name="Итог 1 1 3 2 2 2 2" xfId="262"/>
    <cellStyle name="Итог 13 2" xfId="263"/>
    <cellStyle name="Итог 14 2" xfId="264"/>
    <cellStyle name="Контрольная ячейка 1 1 2 3 3" xfId="265"/>
    <cellStyle name="Контрольная ячейка 1 1 4 3" xfId="266"/>
    <cellStyle name="Контрольная ячейка 13 2" xfId="267"/>
    <cellStyle name="Контрольная ячейка 14 2" xfId="268"/>
    <cellStyle name="Название 1 1 4 3" xfId="269"/>
    <cellStyle name="Нейтральный 1 1 4 3" xfId="270"/>
    <cellStyle name="Нейтральный 13 2" xfId="271"/>
    <cellStyle name="Нейтральный 14 2" xfId="272"/>
    <cellStyle name="Обычный 14 3 3 2" xfId="273"/>
    <cellStyle name="Обычный 2 12" xfId="274"/>
    <cellStyle name="Обычный 2 16 2" xfId="275"/>
    <cellStyle name="Обычный 2 3 10 2" xfId="276"/>
    <cellStyle name="Обычный 26 3 3" xfId="277"/>
    <cellStyle name="Обычный 3 3 2 2" xfId="278"/>
    <cellStyle name="Плохой 1 1 4 3" xfId="279"/>
    <cellStyle name="Плохой 13 2" xfId="280"/>
    <cellStyle name="Плохой 14 2" xfId="281"/>
    <cellStyle name="Пояснение 1 1 4 3" xfId="282"/>
    <cellStyle name="Пояснение 13 2" xfId="283"/>
    <cellStyle name="Пояснение 14 2" xfId="284"/>
    <cellStyle name="Примечание 1 1 10 2" xfId="285"/>
    <cellStyle name="Примечание 13 2" xfId="286"/>
    <cellStyle name="Процентный 10 2" xfId="287"/>
    <cellStyle name="Процентный 2 2 2 2 2 2" xfId="288"/>
    <cellStyle name="Процентный 2 2 3 2" xfId="289"/>
    <cellStyle name="Процентный 4 2 2" xfId="290"/>
    <cellStyle name="Процентный 7 2 2" xfId="291"/>
    <cellStyle name="Связанная ячейка 1 1 4 3" xfId="292"/>
    <cellStyle name="Связанная ячейка 13 2" xfId="293"/>
    <cellStyle name="Связанная ячейка 14 2" xfId="294"/>
    <cellStyle name="Текст предупреждения 1 1 4 3" xfId="295"/>
    <cellStyle name="Текст предупреждения 13 2" xfId="296"/>
    <cellStyle name="Текст предупреждения 14 2" xfId="297"/>
    <cellStyle name="Финансовый [0] 2 2 2 2 2" xfId="298"/>
    <cellStyle name="Финансовый [0] 2 3 2" xfId="299"/>
    <cellStyle name="Финансовый [0] 3 2 2 2" xfId="300"/>
    <cellStyle name="Финансовый 10 2" xfId="301"/>
    <cellStyle name="Финансовый 12 2" xfId="302"/>
    <cellStyle name="Финансовый 2 2 2 2 2 2" xfId="303"/>
    <cellStyle name="Финансовый 2 2 3 2" xfId="304"/>
    <cellStyle name="Финансовый 5 3 3" xfId="305"/>
    <cellStyle name="Хороший 1 1 4 3" xfId="306"/>
    <cellStyle name="Хороший 13 2" xfId="307"/>
    <cellStyle name="Хороший 14 2" xfId="30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76;&#1086;&#1082;&#1091;&#1084;&#1077;&#1085;&#1090;&#1099;\Documents%20and%20Settings\Admin\&#1052;&#1086;&#1080;%20&#1076;&#1086;&#1082;&#1091;&#1084;&#1077;&#1085;&#1090;&#1099;\&#1056;&#1045;&#1047;&#1045;&#1056;&#1042;&#1053;&#1040;&#1071;%20&#1050;&#1054;&#1055;&#1048;&#1071;\&#1045;&#1078;&#1077;&#1084;&#1077;&#1089;&#1103;&#1095;&#1085;&#1072;&#1103;%20&#1086;&#1090;&#1095;&#1077;&#1090;&#1085;&#1086;&#1089;&#1090;&#1100;%202012%20&#1075;\&#1059;&#1090;&#1074;&#1077;&#1088;&#1078;&#1076;&#1077;&#1085;&#1080;&#1077;%20&#1092;&#1086;&#1088;&#1084;%20&#1086;&#1090;&#1095;&#1077;&#1090;&#1085;&#1086;&#1089;&#1090;&#1080;\&#1059;&#1090;&#1074;&#1077;&#1088;&#1078;&#1076;&#1077;&#1085;&#1080;&#1077;%20&#1092;&#1086;&#1088;&#1084;%20&#1086;&#1090;&#1095;&#1077;&#1090;&#1085;&#1086;&#1089;&#1090;&#1080;\&#1054;&#1090;&#1095;&#1077;&#1090;&#1085;&#1086;&#1089;&#1090;&#1100;_2012_&#1092;&#1086;&#1088;&#1084;&#1099;%2022\&#1054;&#1090;&#1095;&#1077;&#1090;&#1085;&#1086;&#1089;&#1090;&#1100;_2012_&#1092;&#1086;&#1088;&#1084;&#1099;%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76;&#1086;&#1082;&#1091;&#1084;&#1077;&#1085;&#1090;&#1099;\Users\&#1048;&#1083;&#1100;&#1103;\AppData\Local\Microsoft\Windows\Temporary%20Internet%20Files\Content.Outlook\0XVV7D0X\&#1042;&#1080;&#1082;&#1090;&#1086;&#1088;&#1080;&#1103;%202012-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мини-методичка"/>
      <sheetName val="структура книги"/>
      <sheetName val="справочники"/>
      <sheetName val="Период"/>
      <sheetName val="УП 2012 и планирование"/>
      <sheetName val="КПЭ"/>
      <sheetName val="БДР_ЛПУ"/>
      <sheetName val="ОДР_ЛПУ"/>
      <sheetName val="Б_ФОТ ЛПУ"/>
      <sheetName val="ШР ЛПУ"/>
      <sheetName val="ФОТ ЛПУ База данных"/>
      <sheetName val="ФОТ_Ночные"/>
      <sheetName val="ФОТ_Праздничные"/>
      <sheetName val="Б_продукты_питания"/>
      <sheetName val="развертыв. коек"/>
      <sheetName val="Б_загрузки фонда"/>
      <sheetName val="Б_каналы продаж"/>
      <sheetName val="Б_Коммуналка"/>
      <sheetName val="Б_ОС"/>
      <sheetName val="ФОТ"/>
      <sheetName val="структура_книги"/>
      <sheetName val="УП_2012_и_планирование"/>
      <sheetName val="Б_ФОТ_ЛПУ"/>
      <sheetName val="ШР_ЛПУ"/>
      <sheetName val="ФОТ_ЛПУ_База_данных"/>
      <sheetName val="развертыв__коек"/>
      <sheetName val="Б_загрузки_фонда"/>
      <sheetName val="Б_каналы_продаж"/>
      <sheetName val="структура_книги1"/>
      <sheetName val="УП_2012_и_планирование1"/>
      <sheetName val="Б_ФОТ_ЛПУ1"/>
      <sheetName val="ШР_ЛПУ1"/>
      <sheetName val="ФОТ_ЛПУ_База_данных1"/>
      <sheetName val="развертыв__коек1"/>
      <sheetName val="Б_загрузки_фонда1"/>
      <sheetName val="Б_каналы_продаж1"/>
      <sheetName val="Стр-ра прибыли"/>
      <sheetName val="ВМ"/>
      <sheetName val="ОХР"/>
      <sheetName val="Перс"/>
      <sheetName val="Откл БУ"/>
      <sheetName val="ФР"/>
      <sheetName val="Выр"/>
      <sheetName val="Расх"/>
      <sheetName val="Хоз"/>
      <sheetName val="Внереал"/>
      <sheetName val="Внереал (2)"/>
      <sheetName val="осв 05 мес"/>
      <sheetName val="база"/>
      <sheetName val="Свод помесячно без ЦФО (стар.)"/>
      <sheetName val="Свод помесячно без ЦФО (нов.)"/>
      <sheetName val="ОДР разверн"/>
      <sheetName val="база формат 17"/>
      <sheetName val="Свод"/>
      <sheetName val="Бюджет"/>
      <sheetName val="Возмещение рекламы"/>
      <sheetName val="спр ЦФО"/>
      <sheetName val="ЦФО для ВПР"/>
      <sheetName val="спр субконто"/>
      <sheetName val="спр статей ОДР 2018"/>
      <sheetName val="Статьи для ВПР"/>
      <sheetName val="Детализация"/>
      <sheetName val="Мес"/>
      <sheetName val="Сверка реализации"/>
      <sheetName val="Свод помесячно подр.030"/>
      <sheetName val="90.01.1"/>
      <sheetName val="90 анализ"/>
      <sheetName val="Сверка внереализ дох"/>
      <sheetName val="91.01"/>
      <sheetName val="Аренда"/>
      <sheetName val="апрель в марте"/>
      <sheetName val="МАЙ В АПРЕЛЕ"/>
      <sheetName val="справочник статей"/>
      <sheetName val="искл премии 2015 февра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справочники"/>
      <sheetName val="Период"/>
      <sheetName val="пароль"/>
      <sheetName val="реестр форм"/>
      <sheetName val="шахматка ЛПУ"/>
      <sheetName val="ф.1"/>
      <sheetName val="ф.2"/>
      <sheetName val="О_КПЭ кв. "/>
      <sheetName val="О_КПЭ "/>
      <sheetName val="1-фб_нов"/>
      <sheetName val="поясн. 1фб!"/>
      <sheetName val="внутр. обороты"/>
      <sheetName val="ОДР ЛПУ"/>
      <sheetName val="О_ФОТ ЛПУ"/>
      <sheetName val="О_развертыв. коек ЛПУ"/>
      <sheetName val="О_загрузки фонда"/>
      <sheetName val="О_каналы продаж ЛПУ"/>
      <sheetName val="О_коммуналка"/>
      <sheetName val="О_продукты_питания"/>
      <sheetName val="О_ОС"/>
      <sheetName val="О_ОС_выходная"/>
      <sheetName val="тендеры, контракты"/>
      <sheetName val="ф.6"/>
      <sheetName val="Б_КПЭ"/>
      <sheetName val="БДР_ЛПУ"/>
      <sheetName val="Б_развертыв. коек"/>
      <sheetName val="Б_загрузки фонда"/>
      <sheetName val="Б_каналы продаж"/>
      <sheetName val="Б_Коммуналка"/>
      <sheetName val="Б_ОС"/>
      <sheetName val="Б_продукты_питания"/>
      <sheetName val="Б_ФОТ ЛПУ"/>
      <sheetName val="ФОТ ЛПУ База данных"/>
      <sheetName val="ШР ЛПУ"/>
      <sheetName val="реестр_форм"/>
      <sheetName val="шахматка_ЛПУ"/>
      <sheetName val="ф_1"/>
      <sheetName val="ф_2"/>
      <sheetName val="О_КПЭ_кв__"/>
      <sheetName val="О_КПЭ_"/>
      <sheetName val="поясн__1фб!"/>
      <sheetName val="внутр__обороты"/>
      <sheetName val="ОДР_ЛПУ"/>
      <sheetName val="О_ФОТ_ЛПУ"/>
      <sheetName val="О_развертыв__коек_ЛПУ"/>
      <sheetName val="О_загрузки_фонда"/>
      <sheetName val="О_каналы_продаж_ЛПУ"/>
      <sheetName val="тендеры,_контракты"/>
      <sheetName val="ф_6"/>
      <sheetName val="Б_развертыв__коек"/>
      <sheetName val="Б_загрузки_фонда"/>
      <sheetName val="Б_каналы_продаж"/>
      <sheetName val="Б_ФОТ_ЛПУ"/>
      <sheetName val="ФОТ_ЛПУ_База_данных"/>
      <sheetName val="ШР_ЛПУ"/>
      <sheetName val="реестр_форм1"/>
      <sheetName val="шахматка_ЛПУ1"/>
      <sheetName val="ф_11"/>
      <sheetName val="ф_21"/>
      <sheetName val="О_КПЭ_кв__1"/>
      <sheetName val="О_КПЭ_1"/>
      <sheetName val="поясн__1фб!1"/>
      <sheetName val="внутр__обороты1"/>
      <sheetName val="ОДР_ЛПУ1"/>
      <sheetName val="О_ФОТ_ЛПУ1"/>
      <sheetName val="О_развертыв__коек_ЛПУ1"/>
      <sheetName val="О_загрузки_фонда1"/>
      <sheetName val="О_каналы_продаж_ЛПУ1"/>
      <sheetName val="тендеры,_контракты1"/>
      <sheetName val="ф_61"/>
      <sheetName val="Б_развертыв__коек1"/>
      <sheetName val="Б_загрузки_фонда1"/>
      <sheetName val="Б_каналы_продаж1"/>
      <sheetName val="Б_ФОТ_ЛПУ1"/>
      <sheetName val="ФОТ_ЛПУ_База_данных1"/>
      <sheetName val="ШР_ЛПУ1"/>
      <sheetName val="реестр_форм2"/>
      <sheetName val="шахматка_ЛПУ2"/>
      <sheetName val="ф_12"/>
      <sheetName val="ф_22"/>
      <sheetName val="О_КПЭ_кв__2"/>
      <sheetName val="О_КПЭ_2"/>
      <sheetName val="поясн__1фб!2"/>
      <sheetName val="внутр__обороты2"/>
      <sheetName val="ОДР_ЛПУ2"/>
      <sheetName val="О_ФОТ_ЛПУ2"/>
      <sheetName val="О_развертыв__коек_ЛПУ2"/>
      <sheetName val="О_загрузки_фонда2"/>
      <sheetName val="О_каналы_продаж_ЛПУ2"/>
      <sheetName val="тендеры,_контракты2"/>
      <sheetName val="ф_62"/>
      <sheetName val="Б_развертыв__коек2"/>
      <sheetName val="Б_загрузки_фонда2"/>
      <sheetName val="Б_каналы_продаж2"/>
      <sheetName val="Б_ФОТ_ЛПУ2"/>
      <sheetName val="ФОТ_ЛПУ_База_данных2"/>
      <sheetName val="ШР_ЛПУ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2:AB52"/>
  <sheetViews>
    <sheetView workbookViewId="0">
      <selection activeCell="U49" sqref="U49"/>
    </sheetView>
  </sheetViews>
  <sheetFormatPr defaultColWidth="9" defaultRowHeight="14.4"/>
  <cols>
    <col min="1" max="1" width="12.4259259259259" customWidth="1"/>
    <col min="2" max="2" width="18.1388888888889" customWidth="1"/>
    <col min="3" max="3" width="38.1388888888889" customWidth="1"/>
  </cols>
  <sheetData>
    <row r="2" ht="15" spans="4:13">
      <c r="D2" s="37" t="s">
        <v>0</v>
      </c>
      <c r="E2" s="37"/>
      <c r="F2" s="37"/>
      <c r="G2" s="37"/>
      <c r="H2" s="37"/>
      <c r="I2" s="37"/>
      <c r="J2" s="37"/>
      <c r="K2" s="37"/>
      <c r="L2" s="37"/>
      <c r="M2" s="37"/>
    </row>
    <row r="3" ht="15.15"/>
    <row r="4" ht="15.15" spans="1:28">
      <c r="A4" s="38" t="s">
        <v>1</v>
      </c>
      <c r="B4" s="39"/>
      <c r="C4" s="40"/>
      <c r="D4" s="41" t="s">
        <v>2</v>
      </c>
      <c r="E4" s="42"/>
      <c r="F4" s="42"/>
      <c r="G4" s="42"/>
      <c r="H4" s="43"/>
      <c r="I4" s="41" t="s">
        <v>3</v>
      </c>
      <c r="J4" s="42"/>
      <c r="K4" s="42"/>
      <c r="L4" s="42"/>
      <c r="M4" s="43"/>
      <c r="N4" s="41" t="s">
        <v>4</v>
      </c>
      <c r="O4" s="42"/>
      <c r="P4" s="42"/>
      <c r="Q4" s="42"/>
      <c r="R4" s="43"/>
      <c r="S4" s="41" t="s">
        <v>5</v>
      </c>
      <c r="T4" s="42"/>
      <c r="U4" s="42"/>
      <c r="V4" s="42"/>
      <c r="W4" s="43"/>
      <c r="X4" s="41" t="s">
        <v>6</v>
      </c>
      <c r="Y4" s="42"/>
      <c r="Z4" s="42"/>
      <c r="AA4" s="42"/>
      <c r="AB4" s="43"/>
    </row>
    <row r="5" ht="15.15" spans="1:28">
      <c r="A5" s="44" t="s">
        <v>7</v>
      </c>
      <c r="B5" s="45"/>
      <c r="C5" s="46"/>
      <c r="D5" s="47" t="s">
        <v>8</v>
      </c>
      <c r="E5" s="48"/>
      <c r="F5" s="48"/>
      <c r="G5" s="48"/>
      <c r="H5" s="49"/>
      <c r="I5" s="47" t="s">
        <v>8</v>
      </c>
      <c r="J5" s="48"/>
      <c r="K5" s="48"/>
      <c r="L5" s="48"/>
      <c r="M5" s="49"/>
      <c r="N5" s="47" t="s">
        <v>8</v>
      </c>
      <c r="O5" s="48"/>
      <c r="P5" s="48"/>
      <c r="Q5" s="48"/>
      <c r="R5" s="49"/>
      <c r="S5" s="47" t="s">
        <v>8</v>
      </c>
      <c r="T5" s="48"/>
      <c r="U5" s="48"/>
      <c r="V5" s="48"/>
      <c r="W5" s="49"/>
      <c r="X5" s="47" t="s">
        <v>8</v>
      </c>
      <c r="Y5" s="48"/>
      <c r="Z5" s="48"/>
      <c r="AA5" s="48"/>
      <c r="AB5" s="49"/>
    </row>
    <row r="6" ht="93.15" spans="1:28">
      <c r="A6" s="50" t="s">
        <v>9</v>
      </c>
      <c r="B6" s="51" t="s">
        <v>10</v>
      </c>
      <c r="C6" s="46" t="s">
        <v>11</v>
      </c>
      <c r="D6" s="52" t="s">
        <v>12</v>
      </c>
      <c r="E6" s="53" t="s">
        <v>13</v>
      </c>
      <c r="F6" s="53" t="s">
        <v>14</v>
      </c>
      <c r="G6" s="53" t="s">
        <v>15</v>
      </c>
      <c r="H6" s="54" t="s">
        <v>16</v>
      </c>
      <c r="I6" s="52" t="s">
        <v>12</v>
      </c>
      <c r="J6" s="53" t="s">
        <v>13</v>
      </c>
      <c r="K6" s="53" t="s">
        <v>14</v>
      </c>
      <c r="L6" s="53" t="s">
        <v>15</v>
      </c>
      <c r="M6" s="54" t="s">
        <v>16</v>
      </c>
      <c r="N6" s="52" t="s">
        <v>12</v>
      </c>
      <c r="O6" s="53" t="s">
        <v>13</v>
      </c>
      <c r="P6" s="53" t="s">
        <v>14</v>
      </c>
      <c r="Q6" s="53" t="s">
        <v>15</v>
      </c>
      <c r="R6" s="54" t="s">
        <v>16</v>
      </c>
      <c r="S6" s="52" t="s">
        <v>12</v>
      </c>
      <c r="T6" s="53" t="s">
        <v>13</v>
      </c>
      <c r="U6" s="53" t="s">
        <v>14</v>
      </c>
      <c r="V6" s="53" t="s">
        <v>15</v>
      </c>
      <c r="W6" s="54" t="s">
        <v>16</v>
      </c>
      <c r="X6" s="52" t="s">
        <v>12</v>
      </c>
      <c r="Y6" s="53" t="s">
        <v>13</v>
      </c>
      <c r="Z6" s="53" t="s">
        <v>14</v>
      </c>
      <c r="AA6" s="53" t="s">
        <v>15</v>
      </c>
      <c r="AB6" s="54" t="s">
        <v>16</v>
      </c>
    </row>
    <row r="7" spans="1:28">
      <c r="A7" s="55" t="s">
        <v>17</v>
      </c>
      <c r="B7" s="56" t="s">
        <v>18</v>
      </c>
      <c r="C7" s="57" t="s">
        <v>19</v>
      </c>
      <c r="D7" s="58">
        <v>15600</v>
      </c>
      <c r="E7" s="59">
        <v>10400</v>
      </c>
      <c r="F7" s="59">
        <v>8850</v>
      </c>
      <c r="G7" s="59">
        <v>7800</v>
      </c>
      <c r="H7" s="60">
        <v>6800</v>
      </c>
      <c r="I7" s="58">
        <v>19200</v>
      </c>
      <c r="J7" s="59">
        <v>12800</v>
      </c>
      <c r="K7" s="59">
        <v>10900</v>
      </c>
      <c r="L7" s="59">
        <v>9600</v>
      </c>
      <c r="M7" s="60">
        <v>8350</v>
      </c>
      <c r="N7" s="58">
        <v>19200</v>
      </c>
      <c r="O7" s="59">
        <v>12800</v>
      </c>
      <c r="P7" s="59">
        <v>10900</v>
      </c>
      <c r="Q7" s="59">
        <v>9600</v>
      </c>
      <c r="R7" s="60">
        <v>8350</v>
      </c>
      <c r="S7" s="58">
        <v>20250</v>
      </c>
      <c r="T7" s="59">
        <v>13500</v>
      </c>
      <c r="U7" s="59">
        <v>11500</v>
      </c>
      <c r="V7" s="59">
        <v>10150</v>
      </c>
      <c r="W7" s="60">
        <v>8800</v>
      </c>
      <c r="X7" s="58">
        <v>16900</v>
      </c>
      <c r="Y7" s="59">
        <v>11250</v>
      </c>
      <c r="Z7" s="59">
        <v>9600</v>
      </c>
      <c r="AA7" s="59">
        <v>8450</v>
      </c>
      <c r="AB7" s="60">
        <v>7350</v>
      </c>
    </row>
    <row r="8" spans="1:28">
      <c r="A8" s="61" t="s">
        <v>20</v>
      </c>
      <c r="B8" s="62" t="s">
        <v>18</v>
      </c>
      <c r="C8" s="63" t="s">
        <v>21</v>
      </c>
      <c r="D8" s="64">
        <v>20350</v>
      </c>
      <c r="E8" s="65">
        <v>13550</v>
      </c>
      <c r="F8" s="65">
        <v>12200</v>
      </c>
      <c r="G8" s="65">
        <v>10200</v>
      </c>
      <c r="H8" s="66">
        <v>8850</v>
      </c>
      <c r="I8" s="64">
        <v>23850</v>
      </c>
      <c r="J8" s="65">
        <v>15900</v>
      </c>
      <c r="K8" s="65">
        <v>14350</v>
      </c>
      <c r="L8" s="65">
        <v>11950</v>
      </c>
      <c r="M8" s="66">
        <v>10350</v>
      </c>
      <c r="N8" s="64">
        <v>23850</v>
      </c>
      <c r="O8" s="65">
        <v>15900</v>
      </c>
      <c r="P8" s="65">
        <v>14350</v>
      </c>
      <c r="Q8" s="65">
        <v>11950</v>
      </c>
      <c r="R8" s="66">
        <v>10350</v>
      </c>
      <c r="S8" s="64">
        <v>26250</v>
      </c>
      <c r="T8" s="65">
        <v>17500</v>
      </c>
      <c r="U8" s="65">
        <v>15750</v>
      </c>
      <c r="V8" s="65">
        <v>13150</v>
      </c>
      <c r="W8" s="66">
        <v>11400</v>
      </c>
      <c r="X8" s="64">
        <v>22000</v>
      </c>
      <c r="Y8" s="65">
        <v>14650</v>
      </c>
      <c r="Z8" s="65">
        <v>13200</v>
      </c>
      <c r="AA8" s="65">
        <v>11000</v>
      </c>
      <c r="AB8" s="66">
        <v>9550</v>
      </c>
    </row>
    <row r="9" spans="1:28">
      <c r="A9" s="61" t="s">
        <v>22</v>
      </c>
      <c r="B9" s="62" t="s">
        <v>18</v>
      </c>
      <c r="C9" s="63" t="s">
        <v>23</v>
      </c>
      <c r="D9" s="64">
        <v>15400</v>
      </c>
      <c r="E9" s="65">
        <v>10250</v>
      </c>
      <c r="F9" s="65">
        <v>8750</v>
      </c>
      <c r="G9" s="65">
        <v>7700</v>
      </c>
      <c r="H9" s="66">
        <v>6700</v>
      </c>
      <c r="I9" s="64">
        <v>18850</v>
      </c>
      <c r="J9" s="65">
        <v>12550</v>
      </c>
      <c r="K9" s="65">
        <v>10700</v>
      </c>
      <c r="L9" s="65">
        <v>9450</v>
      </c>
      <c r="M9" s="66">
        <v>8200</v>
      </c>
      <c r="N9" s="64">
        <v>18850</v>
      </c>
      <c r="O9" s="65">
        <v>12550</v>
      </c>
      <c r="P9" s="65">
        <v>10700</v>
      </c>
      <c r="Q9" s="65">
        <v>9450</v>
      </c>
      <c r="R9" s="66">
        <v>8200</v>
      </c>
      <c r="S9" s="64">
        <v>19900</v>
      </c>
      <c r="T9" s="65">
        <v>13250</v>
      </c>
      <c r="U9" s="65">
        <v>11300</v>
      </c>
      <c r="V9" s="65">
        <v>9950</v>
      </c>
      <c r="W9" s="66">
        <v>8650</v>
      </c>
      <c r="X9" s="64">
        <v>16750</v>
      </c>
      <c r="Y9" s="65">
        <v>11150</v>
      </c>
      <c r="Z9" s="65">
        <v>9500</v>
      </c>
      <c r="AA9" s="65">
        <v>8400</v>
      </c>
      <c r="AB9" s="66">
        <v>7250</v>
      </c>
    </row>
    <row r="10" spans="1:28">
      <c r="A10" s="61" t="s">
        <v>24</v>
      </c>
      <c r="B10" s="62" t="s">
        <v>18</v>
      </c>
      <c r="C10" s="63" t="s">
        <v>25</v>
      </c>
      <c r="D10" s="64">
        <v>16950</v>
      </c>
      <c r="E10" s="65">
        <v>11300</v>
      </c>
      <c r="F10" s="65">
        <v>9650</v>
      </c>
      <c r="G10" s="65">
        <v>8500</v>
      </c>
      <c r="H10" s="66">
        <v>7350</v>
      </c>
      <c r="I10" s="64">
        <v>20800</v>
      </c>
      <c r="J10" s="65">
        <v>13850</v>
      </c>
      <c r="K10" s="65">
        <v>11800</v>
      </c>
      <c r="L10" s="65">
        <v>10400</v>
      </c>
      <c r="M10" s="66">
        <v>9050</v>
      </c>
      <c r="N10" s="64">
        <v>20800</v>
      </c>
      <c r="O10" s="65">
        <v>13850</v>
      </c>
      <c r="P10" s="65">
        <v>11800</v>
      </c>
      <c r="Q10" s="65">
        <v>10400</v>
      </c>
      <c r="R10" s="66">
        <v>9050</v>
      </c>
      <c r="S10" s="64">
        <v>22000</v>
      </c>
      <c r="T10" s="65">
        <v>14650</v>
      </c>
      <c r="U10" s="65">
        <v>12500</v>
      </c>
      <c r="V10" s="65">
        <v>11000</v>
      </c>
      <c r="W10" s="66">
        <v>9550</v>
      </c>
      <c r="X10" s="64">
        <v>18400</v>
      </c>
      <c r="Y10" s="65">
        <v>12250</v>
      </c>
      <c r="Z10" s="65">
        <v>10450</v>
      </c>
      <c r="AA10" s="65">
        <v>9200</v>
      </c>
      <c r="AB10" s="66">
        <v>8000</v>
      </c>
    </row>
    <row r="11" spans="1:28">
      <c r="A11" s="61" t="s">
        <v>26</v>
      </c>
      <c r="B11" s="62" t="s">
        <v>18</v>
      </c>
      <c r="C11" s="63" t="s">
        <v>27</v>
      </c>
      <c r="D11" s="64">
        <v>15400</v>
      </c>
      <c r="E11" s="65">
        <v>10250</v>
      </c>
      <c r="F11" s="65">
        <v>8750</v>
      </c>
      <c r="G11" s="65">
        <v>7700</v>
      </c>
      <c r="H11" s="66">
        <v>6700</v>
      </c>
      <c r="I11" s="64">
        <v>18850</v>
      </c>
      <c r="J11" s="65">
        <v>12550</v>
      </c>
      <c r="K11" s="65">
        <v>10700</v>
      </c>
      <c r="L11" s="65">
        <v>9450</v>
      </c>
      <c r="M11" s="66">
        <v>8200</v>
      </c>
      <c r="N11" s="64">
        <v>18850</v>
      </c>
      <c r="O11" s="65">
        <v>12550</v>
      </c>
      <c r="P11" s="65">
        <v>10700</v>
      </c>
      <c r="Q11" s="65">
        <v>9450</v>
      </c>
      <c r="R11" s="66">
        <v>8200</v>
      </c>
      <c r="S11" s="64">
        <v>19900</v>
      </c>
      <c r="T11" s="65">
        <v>13250</v>
      </c>
      <c r="U11" s="65">
        <v>11300</v>
      </c>
      <c r="V11" s="65">
        <v>9950</v>
      </c>
      <c r="W11" s="66">
        <v>8650</v>
      </c>
      <c r="X11" s="64">
        <v>16750</v>
      </c>
      <c r="Y11" s="65">
        <v>11150</v>
      </c>
      <c r="Z11" s="65">
        <v>9500</v>
      </c>
      <c r="AA11" s="65">
        <v>8400</v>
      </c>
      <c r="AB11" s="66">
        <v>7250</v>
      </c>
    </row>
    <row r="12" ht="26.4" spans="1:28">
      <c r="A12" s="67" t="s">
        <v>28</v>
      </c>
      <c r="B12" s="68" t="s">
        <v>29</v>
      </c>
      <c r="C12" s="69" t="s">
        <v>30</v>
      </c>
      <c r="D12" s="64">
        <v>15400</v>
      </c>
      <c r="E12" s="65">
        <v>10250</v>
      </c>
      <c r="F12" s="65">
        <v>8750</v>
      </c>
      <c r="G12" s="65">
        <v>7700</v>
      </c>
      <c r="H12" s="66">
        <v>6700</v>
      </c>
      <c r="I12" s="64">
        <v>18850</v>
      </c>
      <c r="J12" s="65">
        <v>12550</v>
      </c>
      <c r="K12" s="65">
        <v>10700</v>
      </c>
      <c r="L12" s="65">
        <v>9450</v>
      </c>
      <c r="M12" s="66">
        <v>8200</v>
      </c>
      <c r="N12" s="64">
        <v>18850</v>
      </c>
      <c r="O12" s="65">
        <v>12550</v>
      </c>
      <c r="P12" s="65">
        <v>10700</v>
      </c>
      <c r="Q12" s="65">
        <v>9450</v>
      </c>
      <c r="R12" s="66">
        <v>8200</v>
      </c>
      <c r="S12" s="64">
        <v>19900</v>
      </c>
      <c r="T12" s="65">
        <v>13250</v>
      </c>
      <c r="U12" s="65">
        <v>11300</v>
      </c>
      <c r="V12" s="65">
        <v>9950</v>
      </c>
      <c r="W12" s="66">
        <v>8650</v>
      </c>
      <c r="X12" s="64">
        <v>16750</v>
      </c>
      <c r="Y12" s="65">
        <v>11150</v>
      </c>
      <c r="Z12" s="65">
        <v>9500</v>
      </c>
      <c r="AA12" s="65">
        <v>8400</v>
      </c>
      <c r="AB12" s="66">
        <v>7250</v>
      </c>
    </row>
    <row r="13" spans="1:28">
      <c r="A13" s="55" t="s">
        <v>31</v>
      </c>
      <c r="B13" s="56" t="s">
        <v>32</v>
      </c>
      <c r="C13" s="70" t="s">
        <v>33</v>
      </c>
      <c r="D13" s="71">
        <v>10900</v>
      </c>
      <c r="E13" s="72">
        <v>7250</v>
      </c>
      <c r="F13" s="72">
        <v>5800</v>
      </c>
      <c r="G13" s="72">
        <v>5450</v>
      </c>
      <c r="H13" s="73">
        <v>4350</v>
      </c>
      <c r="I13" s="71">
        <v>13350</v>
      </c>
      <c r="J13" s="72">
        <v>8900</v>
      </c>
      <c r="K13" s="72">
        <v>7150</v>
      </c>
      <c r="L13" s="72">
        <v>6700</v>
      </c>
      <c r="M13" s="73">
        <v>5350</v>
      </c>
      <c r="N13" s="71">
        <v>13350</v>
      </c>
      <c r="O13" s="72">
        <v>8900</v>
      </c>
      <c r="P13" s="72">
        <v>7150</v>
      </c>
      <c r="Q13" s="72">
        <v>6700</v>
      </c>
      <c r="R13" s="73">
        <v>5350</v>
      </c>
      <c r="S13" s="71">
        <v>14850</v>
      </c>
      <c r="T13" s="72">
        <v>9900</v>
      </c>
      <c r="U13" s="72">
        <v>7950</v>
      </c>
      <c r="V13" s="72">
        <v>7450</v>
      </c>
      <c r="W13" s="73">
        <v>5950</v>
      </c>
      <c r="X13" s="71">
        <v>11550</v>
      </c>
      <c r="Y13" s="72">
        <v>7700</v>
      </c>
      <c r="Z13" s="72">
        <v>6200</v>
      </c>
      <c r="AA13" s="72">
        <v>5800</v>
      </c>
      <c r="AB13" s="73">
        <v>4650</v>
      </c>
    </row>
    <row r="14" spans="1:28">
      <c r="A14" s="61" t="s">
        <v>34</v>
      </c>
      <c r="B14" s="62" t="s">
        <v>32</v>
      </c>
      <c r="C14" s="74" t="s">
        <v>35</v>
      </c>
      <c r="D14" s="64">
        <v>11350</v>
      </c>
      <c r="E14" s="65">
        <v>7550</v>
      </c>
      <c r="F14" s="65">
        <v>6050</v>
      </c>
      <c r="G14" s="65">
        <v>5700</v>
      </c>
      <c r="H14" s="66">
        <v>4550</v>
      </c>
      <c r="I14" s="64">
        <v>14050</v>
      </c>
      <c r="J14" s="65">
        <v>9350</v>
      </c>
      <c r="K14" s="65">
        <v>7500</v>
      </c>
      <c r="L14" s="65">
        <v>7050</v>
      </c>
      <c r="M14" s="66">
        <v>5650</v>
      </c>
      <c r="N14" s="64">
        <v>14050</v>
      </c>
      <c r="O14" s="65">
        <v>9350</v>
      </c>
      <c r="P14" s="65">
        <v>7500</v>
      </c>
      <c r="Q14" s="65">
        <v>7050</v>
      </c>
      <c r="R14" s="66">
        <v>5650</v>
      </c>
      <c r="S14" s="64">
        <v>15550</v>
      </c>
      <c r="T14" s="65">
        <v>10350</v>
      </c>
      <c r="U14" s="65">
        <v>8300</v>
      </c>
      <c r="V14" s="65">
        <v>7800</v>
      </c>
      <c r="W14" s="66">
        <v>6250</v>
      </c>
      <c r="X14" s="64">
        <v>12250</v>
      </c>
      <c r="Y14" s="65">
        <v>8150</v>
      </c>
      <c r="Z14" s="65">
        <v>6550</v>
      </c>
      <c r="AA14" s="65">
        <v>6150</v>
      </c>
      <c r="AB14" s="66">
        <v>4900</v>
      </c>
    </row>
    <row r="15" ht="26.4" spans="1:28">
      <c r="A15" s="67" t="s">
        <v>36</v>
      </c>
      <c r="B15" s="68" t="s">
        <v>32</v>
      </c>
      <c r="C15" s="69" t="s">
        <v>37</v>
      </c>
      <c r="D15" s="64">
        <v>9300</v>
      </c>
      <c r="E15" s="65">
        <v>6200</v>
      </c>
      <c r="F15" s="65">
        <v>5000</v>
      </c>
      <c r="G15" s="65">
        <v>4650</v>
      </c>
      <c r="H15" s="66">
        <v>3750</v>
      </c>
      <c r="I15" s="64">
        <v>12100</v>
      </c>
      <c r="J15" s="65">
        <v>8050</v>
      </c>
      <c r="K15" s="65">
        <v>6450</v>
      </c>
      <c r="L15" s="65">
        <v>6050</v>
      </c>
      <c r="M15" s="66">
        <v>4850</v>
      </c>
      <c r="N15" s="64">
        <v>12100</v>
      </c>
      <c r="O15" s="65">
        <v>8050</v>
      </c>
      <c r="P15" s="65">
        <v>6450</v>
      </c>
      <c r="Q15" s="65">
        <v>6050</v>
      </c>
      <c r="R15" s="66">
        <v>4850</v>
      </c>
      <c r="S15" s="64">
        <v>12850</v>
      </c>
      <c r="T15" s="65">
        <v>8550</v>
      </c>
      <c r="U15" s="65">
        <v>6850</v>
      </c>
      <c r="V15" s="65">
        <v>6450</v>
      </c>
      <c r="W15" s="66">
        <v>5150</v>
      </c>
      <c r="X15" s="64">
        <v>9900</v>
      </c>
      <c r="Y15" s="65">
        <v>6600</v>
      </c>
      <c r="Z15" s="65">
        <v>5300</v>
      </c>
      <c r="AA15" s="65">
        <v>4950</v>
      </c>
      <c r="AB15" s="66">
        <v>4000</v>
      </c>
    </row>
    <row r="16" ht="26.4" spans="1:28">
      <c r="A16" s="67" t="s">
        <v>38</v>
      </c>
      <c r="B16" s="68" t="s">
        <v>32</v>
      </c>
      <c r="C16" s="69" t="s">
        <v>39</v>
      </c>
      <c r="D16" s="64">
        <v>7400</v>
      </c>
      <c r="E16" s="65">
        <v>7400</v>
      </c>
      <c r="F16" s="65">
        <v>5950</v>
      </c>
      <c r="G16" s="65">
        <v>0</v>
      </c>
      <c r="H16" s="66">
        <v>4450</v>
      </c>
      <c r="I16" s="64">
        <v>9100</v>
      </c>
      <c r="J16" s="65">
        <v>9100</v>
      </c>
      <c r="K16" s="65">
        <v>7300</v>
      </c>
      <c r="L16" s="65">
        <v>0</v>
      </c>
      <c r="M16" s="66">
        <v>5500</v>
      </c>
      <c r="N16" s="64">
        <v>9100</v>
      </c>
      <c r="O16" s="65">
        <v>9100</v>
      </c>
      <c r="P16" s="65">
        <v>7300</v>
      </c>
      <c r="Q16" s="65">
        <v>0</v>
      </c>
      <c r="R16" s="66">
        <v>5500</v>
      </c>
      <c r="S16" s="64">
        <v>10050</v>
      </c>
      <c r="T16" s="65">
        <v>10050</v>
      </c>
      <c r="U16" s="65">
        <v>8050</v>
      </c>
      <c r="V16" s="65">
        <v>0</v>
      </c>
      <c r="W16" s="66">
        <v>6050</v>
      </c>
      <c r="X16" s="64">
        <v>7850</v>
      </c>
      <c r="Y16" s="65">
        <v>7850</v>
      </c>
      <c r="Z16" s="65">
        <v>6300</v>
      </c>
      <c r="AA16" s="65">
        <v>0</v>
      </c>
      <c r="AB16" s="66">
        <v>4750</v>
      </c>
    </row>
    <row r="17" ht="26.4" spans="1:28">
      <c r="A17" s="67" t="s">
        <v>40</v>
      </c>
      <c r="B17" s="68" t="s">
        <v>32</v>
      </c>
      <c r="C17" s="69" t="s">
        <v>41</v>
      </c>
      <c r="D17" s="64">
        <v>7650</v>
      </c>
      <c r="E17" s="65">
        <v>7650</v>
      </c>
      <c r="F17" s="65">
        <v>6150</v>
      </c>
      <c r="G17" s="65">
        <v>0</v>
      </c>
      <c r="H17" s="66">
        <v>4600</v>
      </c>
      <c r="I17" s="64">
        <v>9350</v>
      </c>
      <c r="J17" s="65">
        <v>9350</v>
      </c>
      <c r="K17" s="65">
        <v>7500</v>
      </c>
      <c r="L17" s="65">
        <v>0</v>
      </c>
      <c r="M17" s="66">
        <v>5650</v>
      </c>
      <c r="N17" s="64">
        <v>9350</v>
      </c>
      <c r="O17" s="65">
        <v>9350</v>
      </c>
      <c r="P17" s="65">
        <v>7500</v>
      </c>
      <c r="Q17" s="65">
        <v>0</v>
      </c>
      <c r="R17" s="66">
        <v>5650</v>
      </c>
      <c r="S17" s="64">
        <v>10500</v>
      </c>
      <c r="T17" s="65">
        <v>10500</v>
      </c>
      <c r="U17" s="65">
        <v>8400</v>
      </c>
      <c r="V17" s="65">
        <v>0</v>
      </c>
      <c r="W17" s="66">
        <v>6300</v>
      </c>
      <c r="X17" s="64">
        <v>8250</v>
      </c>
      <c r="Y17" s="65">
        <v>8250</v>
      </c>
      <c r="Z17" s="65">
        <v>6600</v>
      </c>
      <c r="AA17" s="65">
        <v>0</v>
      </c>
      <c r="AB17" s="66">
        <v>4950</v>
      </c>
    </row>
    <row r="18" spans="1:28">
      <c r="A18" s="67" t="s">
        <v>42</v>
      </c>
      <c r="B18" s="68" t="s">
        <v>32</v>
      </c>
      <c r="C18" s="69" t="s">
        <v>43</v>
      </c>
      <c r="D18" s="64">
        <v>11350</v>
      </c>
      <c r="E18" s="65">
        <v>7550</v>
      </c>
      <c r="F18" s="65">
        <v>6050</v>
      </c>
      <c r="G18" s="65">
        <v>5700</v>
      </c>
      <c r="H18" s="66">
        <v>4550</v>
      </c>
      <c r="I18" s="64">
        <v>14050</v>
      </c>
      <c r="J18" s="65">
        <v>9350</v>
      </c>
      <c r="K18" s="65">
        <v>7500</v>
      </c>
      <c r="L18" s="65">
        <v>7050</v>
      </c>
      <c r="M18" s="66">
        <v>5650</v>
      </c>
      <c r="N18" s="64">
        <v>14050</v>
      </c>
      <c r="O18" s="65">
        <v>9350</v>
      </c>
      <c r="P18" s="65">
        <v>7500</v>
      </c>
      <c r="Q18" s="65">
        <v>7050</v>
      </c>
      <c r="R18" s="66">
        <v>5650</v>
      </c>
      <c r="S18" s="64">
        <v>15550</v>
      </c>
      <c r="T18" s="65">
        <v>10350</v>
      </c>
      <c r="U18" s="65">
        <v>8300</v>
      </c>
      <c r="V18" s="65">
        <v>7800</v>
      </c>
      <c r="W18" s="66">
        <v>6250</v>
      </c>
      <c r="X18" s="64">
        <v>12250</v>
      </c>
      <c r="Y18" s="65">
        <v>8150</v>
      </c>
      <c r="Z18" s="65">
        <v>6550</v>
      </c>
      <c r="AA18" s="65">
        <v>6150</v>
      </c>
      <c r="AB18" s="66">
        <v>4900</v>
      </c>
    </row>
    <row r="19" ht="26.4" spans="1:28">
      <c r="A19" s="67" t="s">
        <v>44</v>
      </c>
      <c r="B19" s="68" t="s">
        <v>32</v>
      </c>
      <c r="C19" s="69" t="s">
        <v>45</v>
      </c>
      <c r="D19" s="64">
        <v>7700</v>
      </c>
      <c r="E19" s="65">
        <v>7700</v>
      </c>
      <c r="F19" s="65">
        <v>6200</v>
      </c>
      <c r="G19" s="65">
        <v>0</v>
      </c>
      <c r="H19" s="66">
        <v>4650</v>
      </c>
      <c r="I19" s="64">
        <v>9450</v>
      </c>
      <c r="J19" s="65">
        <v>9450</v>
      </c>
      <c r="K19" s="65">
        <v>7600</v>
      </c>
      <c r="L19" s="65">
        <v>0</v>
      </c>
      <c r="M19" s="66">
        <v>5700</v>
      </c>
      <c r="N19" s="64">
        <v>9450</v>
      </c>
      <c r="O19" s="65">
        <v>9450</v>
      </c>
      <c r="P19" s="65">
        <v>7600</v>
      </c>
      <c r="Q19" s="65">
        <v>0</v>
      </c>
      <c r="R19" s="66">
        <v>5700</v>
      </c>
      <c r="S19" s="64">
        <v>10600</v>
      </c>
      <c r="T19" s="65">
        <v>10600</v>
      </c>
      <c r="U19" s="65">
        <v>8500</v>
      </c>
      <c r="V19" s="65">
        <v>0</v>
      </c>
      <c r="W19" s="66">
        <v>6400</v>
      </c>
      <c r="X19" s="64">
        <v>8250</v>
      </c>
      <c r="Y19" s="65">
        <v>8250</v>
      </c>
      <c r="Z19" s="65">
        <v>6600</v>
      </c>
      <c r="AA19" s="65">
        <v>0</v>
      </c>
      <c r="AB19" s="66">
        <v>4950</v>
      </c>
    </row>
    <row r="20" ht="26.4" spans="1:28">
      <c r="A20" s="67" t="s">
        <v>46</v>
      </c>
      <c r="B20" s="68" t="s">
        <v>32</v>
      </c>
      <c r="C20" s="69" t="s">
        <v>47</v>
      </c>
      <c r="D20" s="64">
        <v>6550</v>
      </c>
      <c r="E20" s="65">
        <v>6550</v>
      </c>
      <c r="F20" s="65">
        <v>5250</v>
      </c>
      <c r="G20" s="65">
        <v>0</v>
      </c>
      <c r="H20" s="66">
        <v>3950</v>
      </c>
      <c r="I20" s="64">
        <v>8650</v>
      </c>
      <c r="J20" s="65">
        <v>8650</v>
      </c>
      <c r="K20" s="65">
        <v>6950</v>
      </c>
      <c r="L20" s="65">
        <v>0</v>
      </c>
      <c r="M20" s="66">
        <v>5200</v>
      </c>
      <c r="N20" s="64">
        <v>8650</v>
      </c>
      <c r="O20" s="65">
        <v>8650</v>
      </c>
      <c r="P20" s="65">
        <v>6950</v>
      </c>
      <c r="Q20" s="65">
        <v>0</v>
      </c>
      <c r="R20" s="66">
        <v>5200</v>
      </c>
      <c r="S20" s="64">
        <v>9100</v>
      </c>
      <c r="T20" s="65">
        <v>9100</v>
      </c>
      <c r="U20" s="65">
        <v>7300</v>
      </c>
      <c r="V20" s="65">
        <v>0</v>
      </c>
      <c r="W20" s="66">
        <v>5500</v>
      </c>
      <c r="X20" s="64">
        <v>6950</v>
      </c>
      <c r="Y20" s="65">
        <v>6950</v>
      </c>
      <c r="Z20" s="65">
        <v>5600</v>
      </c>
      <c r="AA20" s="65">
        <v>0</v>
      </c>
      <c r="AB20" s="66">
        <v>4200</v>
      </c>
    </row>
    <row r="21" ht="26.4" spans="1:28">
      <c r="A21" s="67" t="s">
        <v>48</v>
      </c>
      <c r="B21" s="68" t="s">
        <v>32</v>
      </c>
      <c r="C21" s="69" t="s">
        <v>49</v>
      </c>
      <c r="D21" s="64">
        <v>9300</v>
      </c>
      <c r="E21" s="65">
        <v>6200</v>
      </c>
      <c r="F21" s="65">
        <v>0</v>
      </c>
      <c r="G21" s="65">
        <v>5300</v>
      </c>
      <c r="H21" s="66">
        <v>0</v>
      </c>
      <c r="I21" s="64">
        <v>11100</v>
      </c>
      <c r="J21" s="65">
        <v>7400</v>
      </c>
      <c r="K21" s="65">
        <v>0</v>
      </c>
      <c r="L21" s="65">
        <v>6300</v>
      </c>
      <c r="M21" s="66">
        <v>0</v>
      </c>
      <c r="N21" s="64">
        <v>11100</v>
      </c>
      <c r="O21" s="65">
        <v>7400</v>
      </c>
      <c r="P21" s="65">
        <v>0</v>
      </c>
      <c r="Q21" s="65">
        <v>6300</v>
      </c>
      <c r="R21" s="66">
        <v>0</v>
      </c>
      <c r="S21" s="64">
        <v>12300</v>
      </c>
      <c r="T21" s="65">
        <v>8200</v>
      </c>
      <c r="U21" s="65">
        <v>0</v>
      </c>
      <c r="V21" s="65">
        <v>7000</v>
      </c>
      <c r="W21" s="66">
        <v>0</v>
      </c>
      <c r="X21" s="64">
        <v>9900</v>
      </c>
      <c r="Y21" s="65">
        <v>6600</v>
      </c>
      <c r="Z21" s="65">
        <v>0</v>
      </c>
      <c r="AA21" s="65">
        <v>5650</v>
      </c>
      <c r="AB21" s="66">
        <v>0</v>
      </c>
    </row>
    <row r="22" ht="26.4" spans="1:28">
      <c r="A22" s="67" t="s">
        <v>50</v>
      </c>
      <c r="B22" s="68" t="s">
        <v>32</v>
      </c>
      <c r="C22" s="69" t="s">
        <v>51</v>
      </c>
      <c r="D22" s="64">
        <v>9700</v>
      </c>
      <c r="E22" s="65">
        <v>6450</v>
      </c>
      <c r="F22" s="65">
        <v>0</v>
      </c>
      <c r="G22" s="65">
        <v>5500</v>
      </c>
      <c r="H22" s="66">
        <v>0</v>
      </c>
      <c r="I22" s="64">
        <v>11950</v>
      </c>
      <c r="J22" s="65">
        <v>7950</v>
      </c>
      <c r="K22" s="65">
        <v>0</v>
      </c>
      <c r="L22" s="65">
        <v>6800</v>
      </c>
      <c r="M22" s="66">
        <v>0</v>
      </c>
      <c r="N22" s="64">
        <v>11950</v>
      </c>
      <c r="O22" s="65">
        <v>7950</v>
      </c>
      <c r="P22" s="65">
        <v>0</v>
      </c>
      <c r="Q22" s="65">
        <v>6800</v>
      </c>
      <c r="R22" s="66">
        <v>0</v>
      </c>
      <c r="S22" s="64">
        <v>13500</v>
      </c>
      <c r="T22" s="65">
        <v>9000</v>
      </c>
      <c r="U22" s="65">
        <v>0</v>
      </c>
      <c r="V22" s="65">
        <v>7650</v>
      </c>
      <c r="W22" s="66">
        <v>0</v>
      </c>
      <c r="X22" s="64">
        <v>10300</v>
      </c>
      <c r="Y22" s="65">
        <v>6850</v>
      </c>
      <c r="Z22" s="65">
        <v>0</v>
      </c>
      <c r="AA22" s="65">
        <v>5850</v>
      </c>
      <c r="AB22" s="66">
        <v>0</v>
      </c>
    </row>
    <row r="23" ht="26.4" spans="1:28">
      <c r="A23" s="67" t="s">
        <v>52</v>
      </c>
      <c r="B23" s="68" t="s">
        <v>32</v>
      </c>
      <c r="C23" s="69" t="s">
        <v>53</v>
      </c>
      <c r="D23" s="64">
        <v>7600</v>
      </c>
      <c r="E23" s="65">
        <v>5050</v>
      </c>
      <c r="F23" s="65">
        <v>4050</v>
      </c>
      <c r="G23" s="65">
        <v>3800</v>
      </c>
      <c r="H23" s="66">
        <v>3050</v>
      </c>
      <c r="I23" s="64">
        <v>10050</v>
      </c>
      <c r="J23" s="65">
        <v>6700</v>
      </c>
      <c r="K23" s="65">
        <v>5400</v>
      </c>
      <c r="L23" s="65">
        <v>5050</v>
      </c>
      <c r="M23" s="66">
        <v>4050</v>
      </c>
      <c r="N23" s="64">
        <v>10050</v>
      </c>
      <c r="O23" s="65">
        <v>6700</v>
      </c>
      <c r="P23" s="65">
        <v>5400</v>
      </c>
      <c r="Q23" s="65">
        <v>5050</v>
      </c>
      <c r="R23" s="66">
        <v>4050</v>
      </c>
      <c r="S23" s="64">
        <v>10750</v>
      </c>
      <c r="T23" s="65">
        <v>7150</v>
      </c>
      <c r="U23" s="65">
        <v>5750</v>
      </c>
      <c r="V23" s="65">
        <v>5400</v>
      </c>
      <c r="W23" s="66">
        <v>4300</v>
      </c>
      <c r="X23" s="64">
        <v>7950</v>
      </c>
      <c r="Y23" s="65">
        <v>5300</v>
      </c>
      <c r="Z23" s="65">
        <v>4250</v>
      </c>
      <c r="AA23" s="65">
        <v>4000</v>
      </c>
      <c r="AB23" s="66">
        <v>3200</v>
      </c>
    </row>
    <row r="24" ht="26.4" spans="1:28">
      <c r="A24" s="67" t="s">
        <v>54</v>
      </c>
      <c r="B24" s="68" t="s">
        <v>55</v>
      </c>
      <c r="C24" s="69" t="s">
        <v>56</v>
      </c>
      <c r="D24" s="64">
        <v>7050</v>
      </c>
      <c r="E24" s="65">
        <v>7050</v>
      </c>
      <c r="F24" s="65">
        <v>0</v>
      </c>
      <c r="G24" s="65">
        <v>0</v>
      </c>
      <c r="H24" s="66">
        <v>0</v>
      </c>
      <c r="I24" s="64">
        <v>8650</v>
      </c>
      <c r="J24" s="65">
        <v>8650</v>
      </c>
      <c r="K24" s="65">
        <v>0</v>
      </c>
      <c r="L24" s="65">
        <v>0</v>
      </c>
      <c r="M24" s="66">
        <v>0</v>
      </c>
      <c r="N24" s="64">
        <v>8650</v>
      </c>
      <c r="O24" s="65">
        <v>8650</v>
      </c>
      <c r="P24" s="65">
        <v>0</v>
      </c>
      <c r="Q24" s="65">
        <v>0</v>
      </c>
      <c r="R24" s="66">
        <v>0</v>
      </c>
      <c r="S24" s="64">
        <v>9700</v>
      </c>
      <c r="T24" s="65">
        <v>9700</v>
      </c>
      <c r="U24" s="65">
        <v>0</v>
      </c>
      <c r="V24" s="65">
        <v>0</v>
      </c>
      <c r="W24" s="66">
        <v>0</v>
      </c>
      <c r="X24" s="64">
        <v>7500</v>
      </c>
      <c r="Y24" s="65">
        <v>7500</v>
      </c>
      <c r="Z24" s="65">
        <v>0</v>
      </c>
      <c r="AA24" s="65">
        <v>0</v>
      </c>
      <c r="AB24" s="66">
        <v>0</v>
      </c>
    </row>
    <row r="25" ht="26.4" spans="1:28">
      <c r="A25" s="67" t="s">
        <v>57</v>
      </c>
      <c r="B25" s="68" t="s">
        <v>55</v>
      </c>
      <c r="C25" s="69" t="s">
        <v>58</v>
      </c>
      <c r="D25" s="64">
        <v>7400</v>
      </c>
      <c r="E25" s="65">
        <v>7400</v>
      </c>
      <c r="F25" s="65">
        <v>0</v>
      </c>
      <c r="G25" s="65">
        <v>0</v>
      </c>
      <c r="H25" s="66">
        <v>0</v>
      </c>
      <c r="I25" s="64">
        <v>9200</v>
      </c>
      <c r="J25" s="65">
        <v>9200</v>
      </c>
      <c r="K25" s="65">
        <v>0</v>
      </c>
      <c r="L25" s="65">
        <v>0</v>
      </c>
      <c r="M25" s="66">
        <v>0</v>
      </c>
      <c r="N25" s="64">
        <v>9200</v>
      </c>
      <c r="O25" s="65">
        <v>9200</v>
      </c>
      <c r="P25" s="65">
        <v>0</v>
      </c>
      <c r="Q25" s="65">
        <v>0</v>
      </c>
      <c r="R25" s="66">
        <v>0</v>
      </c>
      <c r="S25" s="64">
        <v>10150</v>
      </c>
      <c r="T25" s="65">
        <v>10150</v>
      </c>
      <c r="U25" s="65">
        <v>0</v>
      </c>
      <c r="V25" s="65">
        <v>0</v>
      </c>
      <c r="W25" s="66">
        <v>0</v>
      </c>
      <c r="X25" s="64">
        <v>7850</v>
      </c>
      <c r="Y25" s="65">
        <v>7850</v>
      </c>
      <c r="Z25" s="65">
        <v>0</v>
      </c>
      <c r="AA25" s="65">
        <v>0</v>
      </c>
      <c r="AB25" s="66">
        <v>0</v>
      </c>
    </row>
    <row r="26" ht="27.15" spans="1:28">
      <c r="A26" s="75" t="s">
        <v>59</v>
      </c>
      <c r="B26" s="76" t="s">
        <v>55</v>
      </c>
      <c r="C26" s="77" t="s">
        <v>60</v>
      </c>
      <c r="D26" s="78">
        <v>7150</v>
      </c>
      <c r="E26" s="79">
        <v>4750</v>
      </c>
      <c r="F26" s="79">
        <v>3800</v>
      </c>
      <c r="G26" s="79">
        <v>3600</v>
      </c>
      <c r="H26" s="80">
        <v>2850</v>
      </c>
      <c r="I26" s="78">
        <v>8800</v>
      </c>
      <c r="J26" s="79">
        <v>5850</v>
      </c>
      <c r="K26" s="79">
        <v>4700</v>
      </c>
      <c r="L26" s="79">
        <v>4400</v>
      </c>
      <c r="M26" s="80">
        <v>3550</v>
      </c>
      <c r="N26" s="78">
        <v>8800</v>
      </c>
      <c r="O26" s="79">
        <v>5850</v>
      </c>
      <c r="P26" s="79">
        <v>4700</v>
      </c>
      <c r="Q26" s="79">
        <v>4400</v>
      </c>
      <c r="R26" s="80">
        <v>3550</v>
      </c>
      <c r="S26" s="78">
        <v>9300</v>
      </c>
      <c r="T26" s="79">
        <v>6200</v>
      </c>
      <c r="U26" s="79">
        <v>5000</v>
      </c>
      <c r="V26" s="79">
        <v>4650</v>
      </c>
      <c r="W26" s="80">
        <v>3750</v>
      </c>
      <c r="X26" s="78">
        <v>7450</v>
      </c>
      <c r="Y26" s="79">
        <v>4950</v>
      </c>
      <c r="Z26" s="79">
        <v>4000</v>
      </c>
      <c r="AA26" s="79">
        <v>3750</v>
      </c>
      <c r="AB26" s="80">
        <v>3000</v>
      </c>
    </row>
    <row r="27" spans="1:8">
      <c r="A27" s="81" t="s">
        <v>61</v>
      </c>
      <c r="B27" s="81"/>
      <c r="C27" s="81"/>
      <c r="D27" s="82" t="s">
        <v>62</v>
      </c>
      <c r="E27" s="82"/>
      <c r="F27" s="82"/>
      <c r="G27" s="82"/>
      <c r="H27" s="82"/>
    </row>
    <row r="28" spans="1:3">
      <c r="A28" s="82"/>
      <c r="B28" s="82"/>
      <c r="C28" s="82"/>
    </row>
    <row r="29" spans="1:3">
      <c r="A29" s="82" t="s">
        <v>63</v>
      </c>
      <c r="B29" s="82"/>
      <c r="C29" s="82"/>
    </row>
    <row r="30" spans="1:3">
      <c r="A30" s="83" t="s">
        <v>64</v>
      </c>
      <c r="B30" s="83"/>
      <c r="C30" s="83"/>
    </row>
    <row r="31" ht="15.15" spans="1:3">
      <c r="A31" s="82"/>
      <c r="B31" s="82"/>
      <c r="C31" s="82"/>
    </row>
    <row r="32" ht="15.15" spans="1:28">
      <c r="A32" s="84" t="s">
        <v>1</v>
      </c>
      <c r="B32" s="85"/>
      <c r="C32" s="86"/>
      <c r="D32" s="41" t="s">
        <v>2</v>
      </c>
      <c r="E32" s="42"/>
      <c r="F32" s="42"/>
      <c r="G32" s="42"/>
      <c r="H32" s="43"/>
      <c r="I32" s="41" t="s">
        <v>3</v>
      </c>
      <c r="J32" s="42"/>
      <c r="K32" s="42"/>
      <c r="L32" s="42"/>
      <c r="M32" s="43"/>
      <c r="N32" s="41" t="s">
        <v>4</v>
      </c>
      <c r="O32" s="42"/>
      <c r="P32" s="42"/>
      <c r="Q32" s="42"/>
      <c r="R32" s="43"/>
      <c r="S32" s="41" t="s">
        <v>5</v>
      </c>
      <c r="T32" s="42"/>
      <c r="U32" s="42"/>
      <c r="V32" s="42"/>
      <c r="W32" s="43"/>
      <c r="X32" s="41" t="s">
        <v>6</v>
      </c>
      <c r="Y32" s="42"/>
      <c r="Z32" s="42"/>
      <c r="AA32" s="42"/>
      <c r="AB32" s="43"/>
    </row>
    <row r="33" ht="15.15" spans="1:28">
      <c r="A33" s="84" t="s">
        <v>7</v>
      </c>
      <c r="B33" s="85"/>
      <c r="C33" s="86"/>
      <c r="D33" s="47" t="s">
        <v>65</v>
      </c>
      <c r="E33" s="48"/>
      <c r="F33" s="48"/>
      <c r="G33" s="48"/>
      <c r="H33" s="49"/>
      <c r="I33" s="47" t="s">
        <v>65</v>
      </c>
      <c r="J33" s="48"/>
      <c r="K33" s="48"/>
      <c r="L33" s="48"/>
      <c r="M33" s="49"/>
      <c r="N33" s="47" t="s">
        <v>65</v>
      </c>
      <c r="O33" s="48"/>
      <c r="P33" s="48"/>
      <c r="Q33" s="48"/>
      <c r="R33" s="49"/>
      <c r="S33" s="47" t="s">
        <v>65</v>
      </c>
      <c r="T33" s="48"/>
      <c r="U33" s="48"/>
      <c r="V33" s="48"/>
      <c r="W33" s="49"/>
      <c r="X33" s="47" t="s">
        <v>65</v>
      </c>
      <c r="Y33" s="48"/>
      <c r="Z33" s="48"/>
      <c r="AA33" s="48"/>
      <c r="AB33" s="49"/>
    </row>
    <row r="34" ht="93.15" spans="1:28">
      <c r="A34" s="44" t="s">
        <v>9</v>
      </c>
      <c r="B34" s="87" t="s">
        <v>10</v>
      </c>
      <c r="C34" s="46" t="s">
        <v>11</v>
      </c>
      <c r="D34" s="52" t="s">
        <v>12</v>
      </c>
      <c r="E34" s="53" t="s">
        <v>13</v>
      </c>
      <c r="F34" s="53" t="s">
        <v>14</v>
      </c>
      <c r="G34" s="53" t="s">
        <v>15</v>
      </c>
      <c r="H34" s="54" t="s">
        <v>16</v>
      </c>
      <c r="I34" s="52" t="s">
        <v>12</v>
      </c>
      <c r="J34" s="53" t="s">
        <v>13</v>
      </c>
      <c r="K34" s="53" t="s">
        <v>14</v>
      </c>
      <c r="L34" s="53" t="s">
        <v>15</v>
      </c>
      <c r="M34" s="54" t="s">
        <v>16</v>
      </c>
      <c r="N34" s="52" t="s">
        <v>12</v>
      </c>
      <c r="O34" s="53" t="s">
        <v>13</v>
      </c>
      <c r="P34" s="53" t="s">
        <v>14</v>
      </c>
      <c r="Q34" s="53" t="s">
        <v>15</v>
      </c>
      <c r="R34" s="54" t="s">
        <v>16</v>
      </c>
      <c r="S34" s="52" t="s">
        <v>12</v>
      </c>
      <c r="T34" s="53" t="s">
        <v>13</v>
      </c>
      <c r="U34" s="53" t="s">
        <v>14</v>
      </c>
      <c r="V34" s="53" t="s">
        <v>15</v>
      </c>
      <c r="W34" s="54" t="s">
        <v>16</v>
      </c>
      <c r="X34" s="52" t="s">
        <v>12</v>
      </c>
      <c r="Y34" s="53" t="s">
        <v>13</v>
      </c>
      <c r="Z34" s="53" t="s">
        <v>14</v>
      </c>
      <c r="AA34" s="53" t="s">
        <v>15</v>
      </c>
      <c r="AB34" s="54" t="s">
        <v>16</v>
      </c>
    </row>
    <row r="35" ht="27.75" customHeight="1" spans="1:28">
      <c r="A35" s="88" t="s">
        <v>31</v>
      </c>
      <c r="B35" s="89" t="s">
        <v>32</v>
      </c>
      <c r="C35" s="90" t="s">
        <v>33</v>
      </c>
      <c r="D35" s="91">
        <v>0</v>
      </c>
      <c r="E35" s="72">
        <v>0</v>
      </c>
      <c r="F35" s="72">
        <v>0</v>
      </c>
      <c r="G35" s="72">
        <v>4500</v>
      </c>
      <c r="H35" s="73">
        <v>2800</v>
      </c>
      <c r="I35" s="91">
        <v>0</v>
      </c>
      <c r="J35" s="72">
        <v>0</v>
      </c>
      <c r="K35" s="72">
        <v>0</v>
      </c>
      <c r="L35" s="72">
        <v>4500</v>
      </c>
      <c r="M35" s="73">
        <v>2800</v>
      </c>
      <c r="N35" s="91">
        <v>0</v>
      </c>
      <c r="O35" s="72">
        <v>0</v>
      </c>
      <c r="P35" s="72">
        <v>0</v>
      </c>
      <c r="Q35" s="72">
        <v>4500</v>
      </c>
      <c r="R35" s="73">
        <v>2800</v>
      </c>
      <c r="S35" s="91">
        <v>0</v>
      </c>
      <c r="T35" s="72">
        <v>0</v>
      </c>
      <c r="U35" s="72">
        <v>0</v>
      </c>
      <c r="V35" s="72">
        <v>4500</v>
      </c>
      <c r="W35" s="73">
        <v>2800</v>
      </c>
      <c r="X35" s="91">
        <v>0</v>
      </c>
      <c r="Y35" s="72">
        <v>0</v>
      </c>
      <c r="Z35" s="72">
        <v>0</v>
      </c>
      <c r="AA35" s="72">
        <v>4500</v>
      </c>
      <c r="AB35" s="73">
        <v>2800</v>
      </c>
    </row>
    <row r="36" ht="21" customHeight="1" spans="1:28">
      <c r="A36" s="92" t="s">
        <v>34</v>
      </c>
      <c r="B36" s="93" t="s">
        <v>32</v>
      </c>
      <c r="C36" s="94" t="s">
        <v>35</v>
      </c>
      <c r="D36" s="95">
        <v>0</v>
      </c>
      <c r="E36" s="65">
        <v>0</v>
      </c>
      <c r="F36" s="65">
        <v>0</v>
      </c>
      <c r="G36" s="65">
        <v>4700</v>
      </c>
      <c r="H36" s="66">
        <v>2900</v>
      </c>
      <c r="I36" s="95">
        <v>0</v>
      </c>
      <c r="J36" s="65">
        <v>0</v>
      </c>
      <c r="K36" s="65">
        <v>0</v>
      </c>
      <c r="L36" s="65">
        <v>4700</v>
      </c>
      <c r="M36" s="66">
        <v>2900</v>
      </c>
      <c r="N36" s="95">
        <v>0</v>
      </c>
      <c r="O36" s="65">
        <v>0</v>
      </c>
      <c r="P36" s="65">
        <v>0</v>
      </c>
      <c r="Q36" s="65">
        <v>4700</v>
      </c>
      <c r="R36" s="66">
        <v>2900</v>
      </c>
      <c r="S36" s="95">
        <v>0</v>
      </c>
      <c r="T36" s="65">
        <v>0</v>
      </c>
      <c r="U36" s="65">
        <v>0</v>
      </c>
      <c r="V36" s="65">
        <v>4700</v>
      </c>
      <c r="W36" s="66">
        <v>2900</v>
      </c>
      <c r="X36" s="95">
        <v>0</v>
      </c>
      <c r="Y36" s="65">
        <v>0</v>
      </c>
      <c r="Z36" s="65">
        <v>0</v>
      </c>
      <c r="AA36" s="65">
        <v>4700</v>
      </c>
      <c r="AB36" s="66">
        <v>2900</v>
      </c>
    </row>
    <row r="37" ht="30.75" customHeight="1" spans="1:28">
      <c r="A37" s="92" t="s">
        <v>36</v>
      </c>
      <c r="B37" s="93" t="s">
        <v>32</v>
      </c>
      <c r="C37" s="94" t="s">
        <v>37</v>
      </c>
      <c r="D37" s="95">
        <v>0</v>
      </c>
      <c r="E37" s="65">
        <v>0</v>
      </c>
      <c r="F37" s="65">
        <v>0</v>
      </c>
      <c r="G37" s="65">
        <v>3700</v>
      </c>
      <c r="H37" s="66">
        <v>2700</v>
      </c>
      <c r="I37" s="95">
        <v>0</v>
      </c>
      <c r="J37" s="65">
        <v>0</v>
      </c>
      <c r="K37" s="65">
        <v>0</v>
      </c>
      <c r="L37" s="65">
        <v>3700</v>
      </c>
      <c r="M37" s="66">
        <v>2700</v>
      </c>
      <c r="N37" s="95">
        <v>0</v>
      </c>
      <c r="O37" s="65">
        <v>0</v>
      </c>
      <c r="P37" s="65">
        <v>0</v>
      </c>
      <c r="Q37" s="65">
        <v>3700</v>
      </c>
      <c r="R37" s="66">
        <v>2700</v>
      </c>
      <c r="S37" s="95">
        <v>0</v>
      </c>
      <c r="T37" s="65">
        <v>0</v>
      </c>
      <c r="U37" s="65">
        <v>0</v>
      </c>
      <c r="V37" s="65">
        <v>3700</v>
      </c>
      <c r="W37" s="66">
        <v>2700</v>
      </c>
      <c r="X37" s="95">
        <v>0</v>
      </c>
      <c r="Y37" s="65">
        <v>0</v>
      </c>
      <c r="Z37" s="65">
        <v>0</v>
      </c>
      <c r="AA37" s="65">
        <v>3700</v>
      </c>
      <c r="AB37" s="66">
        <v>2700</v>
      </c>
    </row>
    <row r="38" ht="23.25" customHeight="1" spans="1:28">
      <c r="A38" s="92" t="s">
        <v>38</v>
      </c>
      <c r="B38" s="93" t="s">
        <v>32</v>
      </c>
      <c r="C38" s="94" t="s">
        <v>39</v>
      </c>
      <c r="D38" s="95">
        <v>0</v>
      </c>
      <c r="E38" s="65">
        <v>0</v>
      </c>
      <c r="F38" s="65">
        <v>0</v>
      </c>
      <c r="G38" s="65">
        <v>0</v>
      </c>
      <c r="H38" s="66">
        <v>2600</v>
      </c>
      <c r="I38" s="95">
        <v>0</v>
      </c>
      <c r="J38" s="65">
        <v>0</v>
      </c>
      <c r="K38" s="65">
        <v>0</v>
      </c>
      <c r="L38" s="65">
        <v>0</v>
      </c>
      <c r="M38" s="66">
        <v>2600</v>
      </c>
      <c r="N38" s="95">
        <v>0</v>
      </c>
      <c r="O38" s="65">
        <v>0</v>
      </c>
      <c r="P38" s="65">
        <v>0</v>
      </c>
      <c r="Q38" s="65">
        <v>0</v>
      </c>
      <c r="R38" s="66">
        <v>2600</v>
      </c>
      <c r="S38" s="95">
        <v>0</v>
      </c>
      <c r="T38" s="65">
        <v>0</v>
      </c>
      <c r="U38" s="65">
        <v>0</v>
      </c>
      <c r="V38" s="65">
        <v>0</v>
      </c>
      <c r="W38" s="66">
        <v>2600</v>
      </c>
      <c r="X38" s="95">
        <v>0</v>
      </c>
      <c r="Y38" s="65">
        <v>0</v>
      </c>
      <c r="Z38" s="65">
        <v>0</v>
      </c>
      <c r="AA38" s="65">
        <v>0</v>
      </c>
      <c r="AB38" s="66">
        <v>2600</v>
      </c>
    </row>
    <row r="39" ht="27.75" customHeight="1" spans="1:28">
      <c r="A39" s="92" t="s">
        <v>40</v>
      </c>
      <c r="B39" s="93" t="s">
        <v>32</v>
      </c>
      <c r="C39" s="94" t="s">
        <v>41</v>
      </c>
      <c r="D39" s="95">
        <v>0</v>
      </c>
      <c r="E39" s="65">
        <v>0</v>
      </c>
      <c r="F39" s="65">
        <v>0</v>
      </c>
      <c r="G39" s="65">
        <v>0</v>
      </c>
      <c r="H39" s="66">
        <v>2600</v>
      </c>
      <c r="I39" s="95">
        <v>0</v>
      </c>
      <c r="J39" s="65">
        <v>0</v>
      </c>
      <c r="K39" s="65">
        <v>0</v>
      </c>
      <c r="L39" s="65">
        <v>0</v>
      </c>
      <c r="M39" s="66">
        <v>2600</v>
      </c>
      <c r="N39" s="95">
        <v>0</v>
      </c>
      <c r="O39" s="65">
        <v>0</v>
      </c>
      <c r="P39" s="65">
        <v>0</v>
      </c>
      <c r="Q39" s="65">
        <v>0</v>
      </c>
      <c r="R39" s="66">
        <v>2600</v>
      </c>
      <c r="S39" s="95">
        <v>0</v>
      </c>
      <c r="T39" s="65">
        <v>0</v>
      </c>
      <c r="U39" s="65">
        <v>0</v>
      </c>
      <c r="V39" s="65">
        <v>0</v>
      </c>
      <c r="W39" s="66">
        <v>2600</v>
      </c>
      <c r="X39" s="95">
        <v>0</v>
      </c>
      <c r="Y39" s="65">
        <v>0</v>
      </c>
      <c r="Z39" s="65">
        <v>0</v>
      </c>
      <c r="AA39" s="65">
        <v>0</v>
      </c>
      <c r="AB39" s="66">
        <v>2600</v>
      </c>
    </row>
    <row r="40" ht="28.5" customHeight="1" spans="1:28">
      <c r="A40" s="92" t="s">
        <v>42</v>
      </c>
      <c r="B40" s="93" t="s">
        <v>32</v>
      </c>
      <c r="C40" s="94" t="s">
        <v>43</v>
      </c>
      <c r="D40" s="95">
        <v>0</v>
      </c>
      <c r="E40" s="65">
        <v>0</v>
      </c>
      <c r="F40" s="65">
        <v>0</v>
      </c>
      <c r="G40" s="65">
        <v>4700</v>
      </c>
      <c r="H40" s="66">
        <v>2900</v>
      </c>
      <c r="I40" s="95">
        <v>0</v>
      </c>
      <c r="J40" s="65">
        <v>0</v>
      </c>
      <c r="K40" s="65">
        <v>0</v>
      </c>
      <c r="L40" s="65">
        <v>4700</v>
      </c>
      <c r="M40" s="66">
        <v>2900</v>
      </c>
      <c r="N40" s="95">
        <v>0</v>
      </c>
      <c r="O40" s="65">
        <v>0</v>
      </c>
      <c r="P40" s="65">
        <v>0</v>
      </c>
      <c r="Q40" s="65">
        <v>4700</v>
      </c>
      <c r="R40" s="66">
        <v>2900</v>
      </c>
      <c r="S40" s="95">
        <v>0</v>
      </c>
      <c r="T40" s="65">
        <v>0</v>
      </c>
      <c r="U40" s="65">
        <v>0</v>
      </c>
      <c r="V40" s="65">
        <v>4700</v>
      </c>
      <c r="W40" s="66">
        <v>2900</v>
      </c>
      <c r="X40" s="95">
        <v>0</v>
      </c>
      <c r="Y40" s="65">
        <v>0</v>
      </c>
      <c r="Z40" s="65">
        <v>0</v>
      </c>
      <c r="AA40" s="65">
        <v>4700</v>
      </c>
      <c r="AB40" s="66">
        <v>2900</v>
      </c>
    </row>
    <row r="41" ht="27" customHeight="1" spans="1:28">
      <c r="A41" s="92" t="s">
        <v>44</v>
      </c>
      <c r="B41" s="93" t="s">
        <v>32</v>
      </c>
      <c r="C41" s="94" t="s">
        <v>45</v>
      </c>
      <c r="D41" s="95">
        <v>0</v>
      </c>
      <c r="E41" s="65">
        <v>0</v>
      </c>
      <c r="F41" s="65">
        <v>0</v>
      </c>
      <c r="G41" s="65">
        <v>0</v>
      </c>
      <c r="H41" s="66">
        <v>2700</v>
      </c>
      <c r="I41" s="95">
        <v>0</v>
      </c>
      <c r="J41" s="65">
        <v>0</v>
      </c>
      <c r="K41" s="65">
        <v>0</v>
      </c>
      <c r="L41" s="65">
        <v>0</v>
      </c>
      <c r="M41" s="66">
        <v>2700</v>
      </c>
      <c r="N41" s="95">
        <v>0</v>
      </c>
      <c r="O41" s="65">
        <v>0</v>
      </c>
      <c r="P41" s="65">
        <v>0</v>
      </c>
      <c r="Q41" s="65">
        <v>0</v>
      </c>
      <c r="R41" s="66">
        <v>2700</v>
      </c>
      <c r="S41" s="95">
        <v>0</v>
      </c>
      <c r="T41" s="65">
        <v>0</v>
      </c>
      <c r="U41" s="65">
        <v>0</v>
      </c>
      <c r="V41" s="65">
        <v>0</v>
      </c>
      <c r="W41" s="66">
        <v>2700</v>
      </c>
      <c r="X41" s="95">
        <v>0</v>
      </c>
      <c r="Y41" s="65">
        <v>0</v>
      </c>
      <c r="Z41" s="65">
        <v>0</v>
      </c>
      <c r="AA41" s="65">
        <v>0</v>
      </c>
      <c r="AB41" s="66">
        <v>2700</v>
      </c>
    </row>
    <row r="42" ht="23.25" customHeight="1" spans="1:28">
      <c r="A42" s="92" t="s">
        <v>46</v>
      </c>
      <c r="B42" s="93" t="s">
        <v>32</v>
      </c>
      <c r="C42" s="94" t="s">
        <v>47</v>
      </c>
      <c r="D42" s="95">
        <v>0</v>
      </c>
      <c r="E42" s="65">
        <v>0</v>
      </c>
      <c r="F42" s="65">
        <v>0</v>
      </c>
      <c r="G42" s="65">
        <v>0</v>
      </c>
      <c r="H42" s="66">
        <v>2350</v>
      </c>
      <c r="I42" s="95">
        <v>0</v>
      </c>
      <c r="J42" s="65">
        <v>0</v>
      </c>
      <c r="K42" s="65">
        <v>0</v>
      </c>
      <c r="L42" s="65">
        <v>0</v>
      </c>
      <c r="M42" s="66">
        <v>2350</v>
      </c>
      <c r="N42" s="95">
        <v>0</v>
      </c>
      <c r="O42" s="65">
        <v>0</v>
      </c>
      <c r="P42" s="65">
        <v>0</v>
      </c>
      <c r="Q42" s="65">
        <v>0</v>
      </c>
      <c r="R42" s="66">
        <v>2350</v>
      </c>
      <c r="S42" s="95">
        <v>0</v>
      </c>
      <c r="T42" s="65">
        <v>0</v>
      </c>
      <c r="U42" s="65">
        <v>0</v>
      </c>
      <c r="V42" s="65">
        <v>0</v>
      </c>
      <c r="W42" s="66">
        <v>2350</v>
      </c>
      <c r="X42" s="95">
        <v>0</v>
      </c>
      <c r="Y42" s="65">
        <v>0</v>
      </c>
      <c r="Z42" s="65">
        <v>0</v>
      </c>
      <c r="AA42" s="65">
        <v>0</v>
      </c>
      <c r="AB42" s="66">
        <v>2350</v>
      </c>
    </row>
    <row r="43" ht="24" customHeight="1" spans="1:28">
      <c r="A43" s="92" t="s">
        <v>48</v>
      </c>
      <c r="B43" s="93" t="s">
        <v>32</v>
      </c>
      <c r="C43" s="94" t="s">
        <v>49</v>
      </c>
      <c r="D43" s="95">
        <v>0</v>
      </c>
      <c r="E43" s="65">
        <v>0</v>
      </c>
      <c r="F43" s="65">
        <v>0</v>
      </c>
      <c r="G43" s="65">
        <v>3450</v>
      </c>
      <c r="H43" s="66">
        <v>0</v>
      </c>
      <c r="I43" s="95">
        <v>0</v>
      </c>
      <c r="J43" s="65">
        <v>0</v>
      </c>
      <c r="K43" s="65">
        <v>0</v>
      </c>
      <c r="L43" s="65">
        <v>3450</v>
      </c>
      <c r="M43" s="66">
        <v>0</v>
      </c>
      <c r="N43" s="95">
        <v>0</v>
      </c>
      <c r="O43" s="65">
        <v>0</v>
      </c>
      <c r="P43" s="65">
        <v>0</v>
      </c>
      <c r="Q43" s="65">
        <v>3450</v>
      </c>
      <c r="R43" s="66">
        <v>0</v>
      </c>
      <c r="S43" s="95">
        <v>0</v>
      </c>
      <c r="T43" s="65">
        <v>0</v>
      </c>
      <c r="U43" s="65">
        <v>0</v>
      </c>
      <c r="V43" s="65">
        <v>3450</v>
      </c>
      <c r="W43" s="66">
        <v>0</v>
      </c>
      <c r="X43" s="95">
        <v>0</v>
      </c>
      <c r="Y43" s="65">
        <v>0</v>
      </c>
      <c r="Z43" s="65">
        <v>0</v>
      </c>
      <c r="AA43" s="65">
        <v>3450</v>
      </c>
      <c r="AB43" s="66">
        <v>0</v>
      </c>
    </row>
    <row r="44" ht="29.25" customHeight="1" spans="1:28">
      <c r="A44" s="92" t="s">
        <v>50</v>
      </c>
      <c r="B44" s="93" t="s">
        <v>32</v>
      </c>
      <c r="C44" s="94" t="s">
        <v>51</v>
      </c>
      <c r="D44" s="95">
        <v>0</v>
      </c>
      <c r="E44" s="65">
        <v>0</v>
      </c>
      <c r="F44" s="65">
        <v>0</v>
      </c>
      <c r="G44" s="65">
        <v>3700</v>
      </c>
      <c r="H44" s="66">
        <v>0</v>
      </c>
      <c r="I44" s="95">
        <v>0</v>
      </c>
      <c r="J44" s="65">
        <v>0</v>
      </c>
      <c r="K44" s="65">
        <v>0</v>
      </c>
      <c r="L44" s="65">
        <v>3700</v>
      </c>
      <c r="M44" s="66">
        <v>0</v>
      </c>
      <c r="N44" s="95">
        <v>0</v>
      </c>
      <c r="O44" s="65">
        <v>0</v>
      </c>
      <c r="P44" s="65">
        <v>0</v>
      </c>
      <c r="Q44" s="65">
        <v>3700</v>
      </c>
      <c r="R44" s="66">
        <v>0</v>
      </c>
      <c r="S44" s="95">
        <v>0</v>
      </c>
      <c r="T44" s="65">
        <v>0</v>
      </c>
      <c r="U44" s="65">
        <v>0</v>
      </c>
      <c r="V44" s="65">
        <v>3700</v>
      </c>
      <c r="W44" s="66">
        <v>0</v>
      </c>
      <c r="X44" s="95">
        <v>0</v>
      </c>
      <c r="Y44" s="65">
        <v>0</v>
      </c>
      <c r="Z44" s="65">
        <v>0</v>
      </c>
      <c r="AA44" s="65">
        <v>3700</v>
      </c>
      <c r="AB44" s="66">
        <v>0</v>
      </c>
    </row>
    <row r="45" ht="30" customHeight="1" spans="1:28">
      <c r="A45" s="92" t="s">
        <v>52</v>
      </c>
      <c r="B45" s="93" t="s">
        <v>32</v>
      </c>
      <c r="C45" s="94" t="s">
        <v>53</v>
      </c>
      <c r="D45" s="95">
        <v>0</v>
      </c>
      <c r="E45" s="65">
        <v>0</v>
      </c>
      <c r="F45" s="65">
        <v>0</v>
      </c>
      <c r="G45" s="65">
        <v>2800</v>
      </c>
      <c r="H45" s="66">
        <v>0</v>
      </c>
      <c r="I45" s="95">
        <v>0</v>
      </c>
      <c r="J45" s="65">
        <v>0</v>
      </c>
      <c r="K45" s="65">
        <v>0</v>
      </c>
      <c r="L45" s="65">
        <v>2800</v>
      </c>
      <c r="M45" s="66">
        <v>0</v>
      </c>
      <c r="N45" s="95">
        <v>0</v>
      </c>
      <c r="O45" s="65">
        <v>0</v>
      </c>
      <c r="P45" s="65">
        <v>0</v>
      </c>
      <c r="Q45" s="65">
        <v>2800</v>
      </c>
      <c r="R45" s="66">
        <v>0</v>
      </c>
      <c r="S45" s="95">
        <v>0</v>
      </c>
      <c r="T45" s="65">
        <v>0</v>
      </c>
      <c r="U45" s="65">
        <v>0</v>
      </c>
      <c r="V45" s="65">
        <v>2800</v>
      </c>
      <c r="W45" s="66">
        <v>0</v>
      </c>
      <c r="X45" s="95">
        <v>0</v>
      </c>
      <c r="Y45" s="65">
        <v>0</v>
      </c>
      <c r="Z45" s="65">
        <v>0</v>
      </c>
      <c r="AA45" s="65">
        <v>2800</v>
      </c>
      <c r="AB45" s="66">
        <v>0</v>
      </c>
    </row>
    <row r="46" ht="27.75" customHeight="1" spans="1:28">
      <c r="A46" s="92" t="s">
        <v>54</v>
      </c>
      <c r="B46" s="93" t="s">
        <v>55</v>
      </c>
      <c r="C46" s="94" t="s">
        <v>56</v>
      </c>
      <c r="D46" s="95">
        <v>0</v>
      </c>
      <c r="E46" s="65">
        <v>0</v>
      </c>
      <c r="F46" s="65">
        <v>0</v>
      </c>
      <c r="G46" s="65">
        <v>0</v>
      </c>
      <c r="H46" s="66">
        <v>0</v>
      </c>
      <c r="I46" s="95">
        <v>0</v>
      </c>
      <c r="J46" s="65">
        <v>0</v>
      </c>
      <c r="K46" s="65">
        <v>0</v>
      </c>
      <c r="L46" s="65">
        <v>0</v>
      </c>
      <c r="M46" s="66">
        <v>0</v>
      </c>
      <c r="N46" s="95">
        <v>0</v>
      </c>
      <c r="O46" s="65">
        <v>0</v>
      </c>
      <c r="P46" s="65">
        <v>0</v>
      </c>
      <c r="Q46" s="65">
        <v>0</v>
      </c>
      <c r="R46" s="66">
        <v>0</v>
      </c>
      <c r="S46" s="95">
        <v>0</v>
      </c>
      <c r="T46" s="65">
        <v>0</v>
      </c>
      <c r="U46" s="65">
        <v>0</v>
      </c>
      <c r="V46" s="65">
        <v>0</v>
      </c>
      <c r="W46" s="66">
        <v>0</v>
      </c>
      <c r="X46" s="95">
        <v>0</v>
      </c>
      <c r="Y46" s="65">
        <v>0</v>
      </c>
      <c r="Z46" s="65">
        <v>0</v>
      </c>
      <c r="AA46" s="65">
        <v>0</v>
      </c>
      <c r="AB46" s="66">
        <v>0</v>
      </c>
    </row>
    <row r="47" ht="27" customHeight="1" spans="1:28">
      <c r="A47" s="92" t="s">
        <v>57</v>
      </c>
      <c r="B47" s="93" t="s">
        <v>55</v>
      </c>
      <c r="C47" s="94" t="s">
        <v>58</v>
      </c>
      <c r="D47" s="95">
        <v>0</v>
      </c>
      <c r="E47" s="65">
        <v>0</v>
      </c>
      <c r="F47" s="65">
        <v>0</v>
      </c>
      <c r="G47" s="65">
        <v>0</v>
      </c>
      <c r="H47" s="66">
        <v>0</v>
      </c>
      <c r="I47" s="95">
        <v>0</v>
      </c>
      <c r="J47" s="65">
        <v>0</v>
      </c>
      <c r="K47" s="65">
        <v>0</v>
      </c>
      <c r="L47" s="65">
        <v>0</v>
      </c>
      <c r="M47" s="66">
        <v>0</v>
      </c>
      <c r="N47" s="95">
        <v>0</v>
      </c>
      <c r="O47" s="65">
        <v>0</v>
      </c>
      <c r="P47" s="65">
        <v>0</v>
      </c>
      <c r="Q47" s="65">
        <v>0</v>
      </c>
      <c r="R47" s="66">
        <v>0</v>
      </c>
      <c r="S47" s="95">
        <v>0</v>
      </c>
      <c r="T47" s="65">
        <v>0</v>
      </c>
      <c r="U47" s="65">
        <v>0</v>
      </c>
      <c r="V47" s="65">
        <v>0</v>
      </c>
      <c r="W47" s="66">
        <v>0</v>
      </c>
      <c r="X47" s="95">
        <v>0</v>
      </c>
      <c r="Y47" s="65">
        <v>0</v>
      </c>
      <c r="Z47" s="65">
        <v>0</v>
      </c>
      <c r="AA47" s="65">
        <v>0</v>
      </c>
      <c r="AB47" s="66">
        <v>0</v>
      </c>
    </row>
    <row r="48" ht="26.25" customHeight="1" spans="1:28">
      <c r="A48" s="96" t="s">
        <v>59</v>
      </c>
      <c r="B48" s="97" t="s">
        <v>55</v>
      </c>
      <c r="C48" s="98" t="s">
        <v>60</v>
      </c>
      <c r="D48" s="99">
        <v>0</v>
      </c>
      <c r="E48" s="79">
        <v>0</v>
      </c>
      <c r="F48" s="79">
        <v>0</v>
      </c>
      <c r="G48" s="79">
        <v>2800</v>
      </c>
      <c r="H48" s="80">
        <v>1800</v>
      </c>
      <c r="I48" s="99">
        <v>0</v>
      </c>
      <c r="J48" s="79">
        <v>0</v>
      </c>
      <c r="K48" s="79">
        <v>0</v>
      </c>
      <c r="L48" s="79">
        <v>2800</v>
      </c>
      <c r="M48" s="80">
        <v>1800</v>
      </c>
      <c r="N48" s="99">
        <v>0</v>
      </c>
      <c r="O48" s="79">
        <v>0</v>
      </c>
      <c r="P48" s="79">
        <v>0</v>
      </c>
      <c r="Q48" s="79">
        <v>2800</v>
      </c>
      <c r="R48" s="80">
        <v>1800</v>
      </c>
      <c r="S48" s="99">
        <v>0</v>
      </c>
      <c r="T48" s="79">
        <v>0</v>
      </c>
      <c r="U48" s="79">
        <v>0</v>
      </c>
      <c r="V48" s="79">
        <v>2800</v>
      </c>
      <c r="W48" s="80">
        <v>1800</v>
      </c>
      <c r="X48" s="99">
        <v>0</v>
      </c>
      <c r="Y48" s="79">
        <v>0</v>
      </c>
      <c r="Z48" s="79">
        <v>0</v>
      </c>
      <c r="AA48" s="79">
        <v>2800</v>
      </c>
      <c r="AB48" s="80">
        <v>1800</v>
      </c>
    </row>
    <row r="49" spans="1:8">
      <c r="A49" s="81" t="s">
        <v>61</v>
      </c>
      <c r="B49" s="81"/>
      <c r="C49" s="81"/>
      <c r="D49" s="82" t="s">
        <v>66</v>
      </c>
      <c r="E49" s="82"/>
      <c r="F49" s="82"/>
      <c r="G49" s="82"/>
      <c r="H49" s="82"/>
    </row>
    <row r="50" spans="1:3">
      <c r="A50" s="82"/>
      <c r="B50" s="82"/>
      <c r="C50" s="82"/>
    </row>
    <row r="51" spans="1:3">
      <c r="A51" s="82" t="s">
        <v>67</v>
      </c>
      <c r="B51" s="82"/>
      <c r="C51" s="82"/>
    </row>
    <row r="52" spans="1:3">
      <c r="A52" s="83" t="s">
        <v>64</v>
      </c>
      <c r="B52" s="83"/>
      <c r="C52" s="83"/>
    </row>
  </sheetData>
  <mergeCells count="29">
    <mergeCell ref="D2:M2"/>
    <mergeCell ref="A4:C4"/>
    <mergeCell ref="D4:H4"/>
    <mergeCell ref="I4:M4"/>
    <mergeCell ref="N4:R4"/>
    <mergeCell ref="S4:W4"/>
    <mergeCell ref="X4:AB4"/>
    <mergeCell ref="A5:C5"/>
    <mergeCell ref="D5:H5"/>
    <mergeCell ref="I5:M5"/>
    <mergeCell ref="N5:R5"/>
    <mergeCell ref="S5:W5"/>
    <mergeCell ref="X5:AB5"/>
    <mergeCell ref="A27:C27"/>
    <mergeCell ref="D27:H27"/>
    <mergeCell ref="A32:C32"/>
    <mergeCell ref="D32:H32"/>
    <mergeCell ref="I32:M32"/>
    <mergeCell ref="N32:R32"/>
    <mergeCell ref="S32:W32"/>
    <mergeCell ref="X32:AB32"/>
    <mergeCell ref="A33:C33"/>
    <mergeCell ref="D33:H33"/>
    <mergeCell ref="I33:M33"/>
    <mergeCell ref="N33:R33"/>
    <mergeCell ref="S33:W33"/>
    <mergeCell ref="X33:AB33"/>
    <mergeCell ref="A49:C49"/>
    <mergeCell ref="D49:H4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2:C24"/>
  <sheetViews>
    <sheetView workbookViewId="0">
      <selection activeCell="H15" sqref="H15"/>
    </sheetView>
  </sheetViews>
  <sheetFormatPr defaultColWidth="9" defaultRowHeight="14.4" outlineLevelCol="2"/>
  <cols>
    <col min="1" max="1" width="38.712962962963" customWidth="1"/>
    <col min="2" max="2" width="22.1388888888889" customWidth="1"/>
    <col min="3" max="3" width="11.8518518518519" customWidth="1"/>
  </cols>
  <sheetData>
    <row r="2" ht="21" spans="1:3">
      <c r="A2" s="24" t="s">
        <v>68</v>
      </c>
      <c r="B2" s="24"/>
      <c r="C2" s="24"/>
    </row>
    <row r="3" ht="32.25" customHeight="1" spans="1:3">
      <c r="A3" s="25" t="s">
        <v>69</v>
      </c>
      <c r="B3" s="25"/>
      <c r="C3" s="25"/>
    </row>
    <row r="4" ht="15.6" spans="1:3">
      <c r="A4" s="26" t="s">
        <v>70</v>
      </c>
      <c r="B4" s="26"/>
      <c r="C4" s="26"/>
    </row>
    <row r="5" spans="1:2">
      <c r="A5" s="27"/>
      <c r="B5" s="27"/>
    </row>
    <row r="6" ht="28.8" spans="1:3">
      <c r="A6" s="3" t="s">
        <v>7</v>
      </c>
      <c r="B6" s="3" t="s">
        <v>71</v>
      </c>
      <c r="C6" s="3" t="s">
        <v>72</v>
      </c>
    </row>
    <row r="7" ht="28.8" spans="1:3">
      <c r="A7" s="28" t="s">
        <v>73</v>
      </c>
      <c r="B7" s="29" t="s">
        <v>74</v>
      </c>
      <c r="C7" s="4">
        <v>1</v>
      </c>
    </row>
    <row r="8" ht="28.8" spans="1:3">
      <c r="A8" s="28" t="s">
        <v>75</v>
      </c>
      <c r="B8" s="30"/>
      <c r="C8" s="4">
        <v>1</v>
      </c>
    </row>
    <row r="9" ht="43.2" spans="1:3">
      <c r="A9" s="31" t="s">
        <v>76</v>
      </c>
      <c r="B9" s="32"/>
      <c r="C9" s="4">
        <v>1</v>
      </c>
    </row>
    <row r="10" spans="1:3">
      <c r="A10" s="33" t="s">
        <v>77</v>
      </c>
      <c r="B10" s="34" t="s">
        <v>78</v>
      </c>
      <c r="C10" s="4">
        <v>1</v>
      </c>
    </row>
    <row r="11" ht="28.8" spans="1:3">
      <c r="A11" s="33" t="s">
        <v>79</v>
      </c>
      <c r="B11" s="34" t="s">
        <v>78</v>
      </c>
      <c r="C11" s="4">
        <v>1</v>
      </c>
    </row>
    <row r="12" ht="28.8" spans="1:3">
      <c r="A12" s="33" t="s">
        <v>80</v>
      </c>
      <c r="B12" s="34" t="s">
        <v>78</v>
      </c>
      <c r="C12" s="4">
        <v>1</v>
      </c>
    </row>
    <row r="13" ht="28.8" spans="1:3">
      <c r="A13" s="33" t="s">
        <v>81</v>
      </c>
      <c r="B13" s="34" t="s">
        <v>78</v>
      </c>
      <c r="C13" s="4">
        <v>1</v>
      </c>
    </row>
    <row r="14" spans="1:3">
      <c r="A14" s="33" t="s">
        <v>82</v>
      </c>
      <c r="B14" s="34" t="s">
        <v>78</v>
      </c>
      <c r="C14" s="4">
        <v>1</v>
      </c>
    </row>
    <row r="15" spans="1:3">
      <c r="A15" s="33" t="s">
        <v>83</v>
      </c>
      <c r="B15" s="34" t="s">
        <v>78</v>
      </c>
      <c r="C15" s="4">
        <v>3</v>
      </c>
    </row>
    <row r="16" spans="1:3">
      <c r="A16" s="33" t="s">
        <v>84</v>
      </c>
      <c r="B16" s="31"/>
      <c r="C16" s="4" t="s">
        <v>85</v>
      </c>
    </row>
    <row r="17" spans="1:3">
      <c r="A17" s="33" t="s">
        <v>86</v>
      </c>
      <c r="B17" s="31"/>
      <c r="C17" s="4" t="s">
        <v>85</v>
      </c>
    </row>
    <row r="18" spans="1:3">
      <c r="A18" s="33" t="s">
        <v>87</v>
      </c>
      <c r="B18" s="31"/>
      <c r="C18" s="4" t="s">
        <v>85</v>
      </c>
    </row>
    <row r="21" ht="18" spans="1:1">
      <c r="A21" s="35" t="s">
        <v>88</v>
      </c>
    </row>
    <row r="22" ht="18" spans="1:1">
      <c r="A22" s="35" t="s">
        <v>89</v>
      </c>
    </row>
    <row r="23" ht="18" spans="1:1">
      <c r="A23" s="35" t="s">
        <v>90</v>
      </c>
    </row>
    <row r="24" ht="18" spans="1:1">
      <c r="A24" s="36" t="s">
        <v>91</v>
      </c>
    </row>
  </sheetData>
  <mergeCells count="4">
    <mergeCell ref="A2:C2"/>
    <mergeCell ref="A3:C3"/>
    <mergeCell ref="A4:C4"/>
    <mergeCell ref="B7:B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2:G30"/>
  <sheetViews>
    <sheetView tabSelected="1" workbookViewId="0">
      <selection activeCell="M16" sqref="M16"/>
    </sheetView>
  </sheetViews>
  <sheetFormatPr defaultColWidth="9" defaultRowHeight="14.4" outlineLevelCol="6"/>
  <cols>
    <col min="1" max="1" width="4.85185185185185" customWidth="1"/>
    <col min="2" max="2" width="34" customWidth="1"/>
  </cols>
  <sheetData>
    <row r="2" ht="15.6" spans="1:7">
      <c r="A2" s="1" t="s">
        <v>92</v>
      </c>
      <c r="B2" s="1"/>
      <c r="C2" s="1"/>
      <c r="D2" s="1"/>
      <c r="E2" s="1"/>
      <c r="F2" s="1"/>
      <c r="G2" s="1"/>
    </row>
    <row r="3" ht="15.6" spans="1:7">
      <c r="A3" s="2" t="s">
        <v>93</v>
      </c>
      <c r="B3" s="2"/>
      <c r="C3" s="2"/>
      <c r="D3" s="2"/>
      <c r="E3" s="2"/>
      <c r="F3" s="2"/>
      <c r="G3" s="2"/>
    </row>
    <row r="4" ht="15.6" spans="1:7">
      <c r="A4" s="2" t="s">
        <v>94</v>
      </c>
      <c r="B4" s="2"/>
      <c r="C4" s="2"/>
      <c r="D4" s="2"/>
      <c r="E4" s="2"/>
      <c r="F4" s="2"/>
      <c r="G4" s="2"/>
    </row>
    <row r="5" ht="15.6" spans="1:7">
      <c r="A5" s="2"/>
      <c r="B5" s="2"/>
      <c r="C5" s="2"/>
      <c r="D5" s="2"/>
      <c r="E5" s="2"/>
      <c r="F5" s="2"/>
      <c r="G5" s="2"/>
    </row>
    <row r="6" spans="1:7">
      <c r="A6" s="8" t="s">
        <v>95</v>
      </c>
      <c r="B6" s="8" t="s">
        <v>96</v>
      </c>
      <c r="C6" s="8" t="s">
        <v>97</v>
      </c>
      <c r="D6" s="8"/>
      <c r="E6" s="8"/>
      <c r="F6" s="8"/>
      <c r="G6" s="8"/>
    </row>
    <row r="7" spans="1:7">
      <c r="A7" s="8"/>
      <c r="B7" s="8"/>
      <c r="C7" s="9">
        <v>10</v>
      </c>
      <c r="D7" s="9">
        <v>12</v>
      </c>
      <c r="E7" s="9">
        <v>14</v>
      </c>
      <c r="F7" s="9">
        <v>18</v>
      </c>
      <c r="G7" s="9">
        <v>21</v>
      </c>
    </row>
    <row r="8" spans="1:7">
      <c r="A8" s="10">
        <v>1</v>
      </c>
      <c r="B8" s="11" t="s">
        <v>98</v>
      </c>
      <c r="C8" s="10">
        <v>1</v>
      </c>
      <c r="D8" s="10">
        <v>1</v>
      </c>
      <c r="E8" s="10">
        <v>1</v>
      </c>
      <c r="F8" s="10">
        <v>1</v>
      </c>
      <c r="G8" s="10">
        <v>1</v>
      </c>
    </row>
    <row r="9" spans="1:7">
      <c r="A9" s="10">
        <f>A8+1</f>
        <v>2</v>
      </c>
      <c r="B9" s="11" t="s">
        <v>99</v>
      </c>
      <c r="C9" s="10">
        <v>2</v>
      </c>
      <c r="D9" s="10">
        <v>2</v>
      </c>
      <c r="E9" s="10">
        <v>2</v>
      </c>
      <c r="F9" s="10">
        <v>3</v>
      </c>
      <c r="G9" s="10">
        <v>3</v>
      </c>
    </row>
    <row r="10" spans="1:7">
      <c r="A10" s="12">
        <f>A9+1</f>
        <v>3</v>
      </c>
      <c r="B10" s="11" t="s">
        <v>100</v>
      </c>
      <c r="C10" s="10">
        <v>4</v>
      </c>
      <c r="D10" s="10">
        <v>6</v>
      </c>
      <c r="E10" s="10">
        <v>8</v>
      </c>
      <c r="F10" s="10">
        <v>10</v>
      </c>
      <c r="G10" s="10">
        <v>12</v>
      </c>
    </row>
    <row r="11" spans="1:7">
      <c r="A11" s="13"/>
      <c r="B11" s="11" t="s">
        <v>101</v>
      </c>
      <c r="C11" s="14">
        <f>6+1</f>
        <v>7</v>
      </c>
      <c r="D11" s="14">
        <f>7+1</f>
        <v>8</v>
      </c>
      <c r="E11" s="14">
        <f>8+2</f>
        <v>10</v>
      </c>
      <c r="F11" s="14">
        <v>12</v>
      </c>
      <c r="G11" s="14">
        <v>14</v>
      </c>
    </row>
    <row r="12" ht="27.6" spans="1:7">
      <c r="A12" s="15"/>
      <c r="B12" s="11" t="s">
        <v>102</v>
      </c>
      <c r="C12" s="16" t="s">
        <v>103</v>
      </c>
      <c r="D12" s="16" t="s">
        <v>104</v>
      </c>
      <c r="E12" s="16" t="s">
        <v>105</v>
      </c>
      <c r="F12" s="16" t="s">
        <v>106</v>
      </c>
      <c r="G12" s="16" t="s">
        <v>107</v>
      </c>
    </row>
    <row r="13" spans="1:7">
      <c r="A13" s="10">
        <f>A10+1</f>
        <v>4</v>
      </c>
      <c r="B13" s="11" t="s">
        <v>108</v>
      </c>
      <c r="C13" s="10">
        <v>5</v>
      </c>
      <c r="D13" s="10">
        <f>6-1</f>
        <v>5</v>
      </c>
      <c r="E13" s="10">
        <f>7+1</f>
        <v>8</v>
      </c>
      <c r="F13" s="10">
        <v>10</v>
      </c>
      <c r="G13" s="10">
        <v>10</v>
      </c>
    </row>
    <row r="14" ht="27.6" spans="1:7">
      <c r="A14" s="10">
        <f>A13+1</f>
        <v>5</v>
      </c>
      <c r="B14" s="11" t="s">
        <v>109</v>
      </c>
      <c r="C14" s="10">
        <f>8-2</f>
        <v>6</v>
      </c>
      <c r="D14" s="10">
        <f>9-3</f>
        <v>6</v>
      </c>
      <c r="E14" s="10">
        <f>10-2</f>
        <v>8</v>
      </c>
      <c r="F14" s="10">
        <v>12</v>
      </c>
      <c r="G14" s="10">
        <v>14</v>
      </c>
    </row>
    <row r="15" ht="41.4" spans="1:7">
      <c r="A15" s="10">
        <f t="shared" ref="A15:A27" si="0">A14+1</f>
        <v>6</v>
      </c>
      <c r="B15" s="11" t="s">
        <v>110</v>
      </c>
      <c r="C15" s="10">
        <v>4</v>
      </c>
      <c r="D15" s="10">
        <v>5</v>
      </c>
      <c r="E15" s="10">
        <v>6</v>
      </c>
      <c r="F15" s="10">
        <v>8</v>
      </c>
      <c r="G15" s="10">
        <v>8</v>
      </c>
    </row>
    <row r="16" ht="41.4" spans="1:7">
      <c r="A16" s="10">
        <f t="shared" si="0"/>
        <v>7</v>
      </c>
      <c r="B16" s="11" t="s">
        <v>111</v>
      </c>
      <c r="C16" s="16" t="s">
        <v>112</v>
      </c>
      <c r="D16" s="16" t="s">
        <v>112</v>
      </c>
      <c r="E16" s="17">
        <f>6+2</f>
        <v>8</v>
      </c>
      <c r="F16" s="16" t="s">
        <v>113</v>
      </c>
      <c r="G16" s="16" t="s">
        <v>113</v>
      </c>
    </row>
    <row r="17" spans="1:7">
      <c r="A17" s="10">
        <f t="shared" si="0"/>
        <v>8</v>
      </c>
      <c r="B17" s="11" t="s">
        <v>83</v>
      </c>
      <c r="C17" s="10">
        <v>30</v>
      </c>
      <c r="D17" s="10">
        <f>40-10</f>
        <v>30</v>
      </c>
      <c r="E17" s="10">
        <v>40</v>
      </c>
      <c r="F17" s="10">
        <v>51</v>
      </c>
      <c r="G17" s="10">
        <v>61</v>
      </c>
    </row>
    <row r="18" ht="27.6" spans="1:7">
      <c r="A18" s="10">
        <f t="shared" si="0"/>
        <v>9</v>
      </c>
      <c r="B18" s="11" t="s">
        <v>81</v>
      </c>
      <c r="C18" s="10">
        <v>6</v>
      </c>
      <c r="D18" s="10">
        <f>7-1</f>
        <v>6</v>
      </c>
      <c r="E18" s="10">
        <v>8</v>
      </c>
      <c r="F18" s="10">
        <v>10</v>
      </c>
      <c r="G18" s="10">
        <v>12</v>
      </c>
    </row>
    <row r="19" spans="1:7">
      <c r="A19" s="10">
        <f t="shared" si="0"/>
        <v>10</v>
      </c>
      <c r="B19" s="11" t="s">
        <v>82</v>
      </c>
      <c r="C19" s="10">
        <v>0</v>
      </c>
      <c r="D19" s="10">
        <f>5-5</f>
        <v>0</v>
      </c>
      <c r="E19" s="10">
        <f>6+2</f>
        <v>8</v>
      </c>
      <c r="F19" s="10">
        <v>10</v>
      </c>
      <c r="G19" s="10">
        <v>12</v>
      </c>
    </row>
    <row r="20" ht="27.6" spans="1:7">
      <c r="A20" s="10">
        <f t="shared" si="0"/>
        <v>11</v>
      </c>
      <c r="B20" s="11" t="s">
        <v>114</v>
      </c>
      <c r="C20" s="10">
        <v>0</v>
      </c>
      <c r="D20" s="10">
        <f>5-5</f>
        <v>0</v>
      </c>
      <c r="E20" s="10">
        <f>6+2</f>
        <v>8</v>
      </c>
      <c r="F20" s="10">
        <v>10</v>
      </c>
      <c r="G20" s="10">
        <v>12</v>
      </c>
    </row>
    <row r="21" ht="27.6" spans="1:7">
      <c r="A21" s="10">
        <f t="shared" si="0"/>
        <v>12</v>
      </c>
      <c r="B21" s="11" t="s">
        <v>115</v>
      </c>
      <c r="C21" s="10">
        <f>5+1</f>
        <v>6</v>
      </c>
      <c r="D21" s="10">
        <f>5+1</f>
        <v>6</v>
      </c>
      <c r="E21" s="10">
        <f>6+2</f>
        <v>8</v>
      </c>
      <c r="F21" s="10">
        <v>10</v>
      </c>
      <c r="G21" s="10">
        <v>10</v>
      </c>
    </row>
    <row r="22" spans="1:7">
      <c r="A22" s="10">
        <f t="shared" si="0"/>
        <v>13</v>
      </c>
      <c r="B22" s="11" t="s">
        <v>116</v>
      </c>
      <c r="C22" s="10">
        <f>6+2</f>
        <v>8</v>
      </c>
      <c r="D22" s="10">
        <v>8</v>
      </c>
      <c r="E22" s="10">
        <f>8+4</f>
        <v>12</v>
      </c>
      <c r="F22" s="10">
        <v>10</v>
      </c>
      <c r="G22" s="10">
        <v>16</v>
      </c>
    </row>
    <row r="23" spans="1:7">
      <c r="A23" s="10">
        <f t="shared" si="0"/>
        <v>14</v>
      </c>
      <c r="B23" s="11" t="s">
        <v>117</v>
      </c>
      <c r="C23" s="10">
        <v>1</v>
      </c>
      <c r="D23" s="10">
        <v>1</v>
      </c>
      <c r="E23" s="10">
        <v>1</v>
      </c>
      <c r="F23" s="10">
        <v>1</v>
      </c>
      <c r="G23" s="10">
        <v>1</v>
      </c>
    </row>
    <row r="24" spans="1:7">
      <c r="A24" s="10">
        <f t="shared" si="0"/>
        <v>15</v>
      </c>
      <c r="B24" s="11" t="s">
        <v>118</v>
      </c>
      <c r="C24" s="10">
        <v>1</v>
      </c>
      <c r="D24" s="10">
        <v>1</v>
      </c>
      <c r="E24" s="10">
        <v>1</v>
      </c>
      <c r="F24" s="10">
        <v>1</v>
      </c>
      <c r="G24" s="10">
        <v>1</v>
      </c>
    </row>
    <row r="25" spans="1:7">
      <c r="A25" s="10">
        <f t="shared" si="0"/>
        <v>16</v>
      </c>
      <c r="B25" s="11" t="s">
        <v>119</v>
      </c>
      <c r="C25" s="10">
        <v>1</v>
      </c>
      <c r="D25" s="10">
        <v>1</v>
      </c>
      <c r="E25" s="10">
        <v>1</v>
      </c>
      <c r="F25" s="10">
        <v>1</v>
      </c>
      <c r="G25" s="10">
        <v>1</v>
      </c>
    </row>
    <row r="26" spans="1:7">
      <c r="A26" s="10">
        <f t="shared" si="0"/>
        <v>17</v>
      </c>
      <c r="B26" s="11" t="s">
        <v>120</v>
      </c>
      <c r="C26" s="10" t="s">
        <v>121</v>
      </c>
      <c r="D26" s="10" t="s">
        <v>122</v>
      </c>
      <c r="E26" s="10" t="s">
        <v>122</v>
      </c>
      <c r="F26" s="10" t="s">
        <v>123</v>
      </c>
      <c r="G26" s="10" t="s">
        <v>124</v>
      </c>
    </row>
    <row r="27" spans="1:7">
      <c r="A27" s="10">
        <f t="shared" si="0"/>
        <v>18</v>
      </c>
      <c r="B27" s="11" t="s">
        <v>125</v>
      </c>
      <c r="C27" s="10">
        <v>0</v>
      </c>
      <c r="D27" s="10">
        <v>0</v>
      </c>
      <c r="E27" s="10">
        <v>0</v>
      </c>
      <c r="F27" s="10">
        <v>1</v>
      </c>
      <c r="G27" s="10" t="s">
        <v>121</v>
      </c>
    </row>
    <row r="28" spans="1:7">
      <c r="A28" s="18"/>
      <c r="B28" s="19"/>
      <c r="C28" s="19"/>
      <c r="D28" s="19"/>
      <c r="E28" s="19"/>
      <c r="F28" s="19"/>
      <c r="G28" s="19"/>
    </row>
    <row r="29" ht="15.6" spans="1:7">
      <c r="A29" s="20" t="s">
        <v>126</v>
      </c>
      <c r="B29" s="21"/>
      <c r="C29" s="19"/>
      <c r="D29" s="19"/>
      <c r="E29" s="19"/>
      <c r="F29" s="19"/>
      <c r="G29" s="19"/>
    </row>
    <row r="30" ht="15.6" spans="1:7">
      <c r="A30" s="22" t="s">
        <v>127</v>
      </c>
      <c r="B30" s="23"/>
      <c r="C30" s="23"/>
      <c r="D30" s="23"/>
      <c r="E30" s="23"/>
      <c r="F30" s="23"/>
      <c r="G30" s="23"/>
    </row>
  </sheetData>
  <mergeCells count="8">
    <mergeCell ref="A2:G2"/>
    <mergeCell ref="A3:G3"/>
    <mergeCell ref="A4:G4"/>
    <mergeCell ref="A5:G5"/>
    <mergeCell ref="C6:G6"/>
    <mergeCell ref="A6:A7"/>
    <mergeCell ref="A10:A12"/>
    <mergeCell ref="B6:B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2:B21"/>
  <sheetViews>
    <sheetView workbookViewId="0">
      <selection activeCell="E14" sqref="E14"/>
    </sheetView>
  </sheetViews>
  <sheetFormatPr defaultColWidth="9" defaultRowHeight="14.4" outlineLevelCol="1"/>
  <cols>
    <col min="1" max="1" width="47.5740740740741" customWidth="1"/>
    <col min="2" max="2" width="20.1388888888889" customWidth="1"/>
  </cols>
  <sheetData>
    <row r="2" ht="15.6" spans="1:2">
      <c r="A2" s="1" t="s">
        <v>92</v>
      </c>
      <c r="B2" s="1"/>
    </row>
    <row r="3" ht="15.6" spans="1:2">
      <c r="A3" s="2" t="s">
        <v>128</v>
      </c>
      <c r="B3" s="2"/>
    </row>
    <row r="4" ht="15.6" spans="1:2">
      <c r="A4" s="2" t="s">
        <v>129</v>
      </c>
      <c r="B4" s="2"/>
    </row>
    <row r="5" ht="15.6" spans="1:2">
      <c r="A5" s="2"/>
      <c r="B5" s="2"/>
    </row>
    <row r="6" spans="1:2">
      <c r="A6" s="3" t="s">
        <v>7</v>
      </c>
      <c r="B6" s="4" t="s">
        <v>130</v>
      </c>
    </row>
    <row r="7" spans="1:2">
      <c r="A7" s="3"/>
      <c r="B7" s="3" t="s">
        <v>131</v>
      </c>
    </row>
    <row r="8" spans="1:2">
      <c r="A8" s="4" t="s">
        <v>132</v>
      </c>
      <c r="B8" s="4"/>
    </row>
    <row r="9" ht="28.8" spans="1:2">
      <c r="A9" s="5" t="s">
        <v>73</v>
      </c>
      <c r="B9" s="4">
        <v>1</v>
      </c>
    </row>
    <row r="10" ht="28.8" spans="1:2">
      <c r="A10" s="5" t="s">
        <v>75</v>
      </c>
      <c r="B10" s="4">
        <v>1</v>
      </c>
    </row>
    <row r="11" ht="28.8" spans="1:2">
      <c r="A11" s="6" t="s">
        <v>133</v>
      </c>
      <c r="B11" s="4">
        <v>4</v>
      </c>
    </row>
    <row r="12" spans="1:2">
      <c r="A12" s="6" t="s">
        <v>83</v>
      </c>
      <c r="B12" s="4">
        <v>40</v>
      </c>
    </row>
    <row r="13" ht="28.8" spans="1:2">
      <c r="A13" s="6" t="s">
        <v>81</v>
      </c>
      <c r="B13" s="4">
        <v>5</v>
      </c>
    </row>
    <row r="14" spans="1:2">
      <c r="A14" s="6" t="s">
        <v>120</v>
      </c>
      <c r="B14" s="4">
        <v>1</v>
      </c>
    </row>
    <row r="15" spans="1:2">
      <c r="A15" s="6" t="s">
        <v>84</v>
      </c>
      <c r="B15" s="7" t="s">
        <v>85</v>
      </c>
    </row>
    <row r="16" spans="1:2">
      <c r="A16" s="6" t="s">
        <v>86</v>
      </c>
      <c r="B16" s="7" t="s">
        <v>85</v>
      </c>
    </row>
    <row r="17" spans="1:2">
      <c r="A17" s="6" t="s">
        <v>87</v>
      </c>
      <c r="B17" s="7" t="s">
        <v>85</v>
      </c>
    </row>
    <row r="18" spans="1:2">
      <c r="A18" s="6" t="s">
        <v>134</v>
      </c>
      <c r="B18" s="4" t="s">
        <v>135</v>
      </c>
    </row>
    <row r="20" spans="1:1">
      <c r="A20" t="s">
        <v>126</v>
      </c>
    </row>
    <row r="21" spans="1:1">
      <c r="A21" t="s">
        <v>127</v>
      </c>
    </row>
  </sheetData>
  <mergeCells count="6">
    <mergeCell ref="A2:B2"/>
    <mergeCell ref="A3:B3"/>
    <mergeCell ref="A4:B4"/>
    <mergeCell ref="A5:B5"/>
    <mergeCell ref="A8:B8"/>
    <mergeCell ref="A6:A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2026_Родник</vt:lpstr>
      <vt:lpstr>Лайт (взрослые)</vt:lpstr>
      <vt:lpstr>Общетерапевтическая</vt:lpstr>
      <vt:lpstr>Отдыхай-ка дети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Тимошенко Виктор Генадьевич</dc:creator>
  <cp:lastModifiedBy>User</cp:lastModifiedBy>
  <dcterms:created xsi:type="dcterms:W3CDTF">2012-10-09T09:07:00Z</dcterms:created>
  <cp:lastPrinted>2013-01-11T07:47:00Z</cp:lastPrinted>
  <dcterms:modified xsi:type="dcterms:W3CDTF">2025-12-19T10:26:56Z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9AA1C61ED52D41E485DD7E5345DCCDBF_13</vt:lpwstr>
  </property>
  <property fmtid="{D5CDD505-2E9C-101B-9397-08002B2CF9AE}" pid="3" name="KSOProductBuildVer">
    <vt:lpwstr>1049-12.2.0.23155</vt:lpwstr>
  </property>
</Properties>
</file>